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showInkAnnotation="0" autoCompressPictures="0"/>
  <mc:AlternateContent xmlns:mc="http://schemas.openxmlformats.org/markup-compatibility/2006">
    <mc:Choice Requires="x15">
      <x15ac:absPath xmlns:x15ac="http://schemas.microsoft.com/office/spreadsheetml/2010/11/ac" url="/Users/diannestuart/Desktop/Ag in Educ 2/Units/Unit 8 Sheep/UNE additional info/Activities/"/>
    </mc:Choice>
  </mc:AlternateContent>
  <bookViews>
    <workbookView xWindow="1580" yWindow="460" windowWidth="25600" windowHeight="14300" tabRatio="500" activeTab="2"/>
  </bookViews>
  <sheets>
    <sheet name="Sheet1" sheetId="8" r:id="rId1"/>
    <sheet name="example data set" sheetId="2" r:id="rId2"/>
    <sheet name="Q2" sheetId="3" r:id="rId3"/>
    <sheet name="Q5" sheetId="7" r:id="rId4"/>
    <sheet name="Q6" sheetId="5" r:id="rId5"/>
    <sheet name="Sheet2" sheetId="9" r:id="rId6"/>
  </sheets>
  <definedNames>
    <definedName name="_xlnm._FilterDatabase" localSheetId="1" hidden="1">'example data set'!$A$1:$N$1201</definedName>
  </definedNames>
  <calcPr calcId="150001" concurrentCalc="0"/>
  <pivotCaches>
    <pivotCache cacheId="21" r:id="rId7"/>
    <pivotCache cacheId="22" r:id="rId8"/>
    <pivotCache cacheId="23" r:id="rId9"/>
  </pivotCaches>
  <extLst>
    <ext xmlns:mx="http://schemas.microsoft.com/office/mac/excel/2008/main" uri="{7523E5D3-25F3-A5E0-1632-64F254C22452}">
      <mx:ArchID Flags="2"/>
    </ext>
  </extLst>
</workbook>
</file>

<file path=xl/calcChain.xml><?xml version="1.0" encoding="utf-8"?>
<calcChain xmlns="http://schemas.openxmlformats.org/spreadsheetml/2006/main">
  <c r="C9" i="7" l="1"/>
  <c r="B9" i="7"/>
  <c r="M3" i="2"/>
  <c r="M2" i="2"/>
  <c r="M4" i="2"/>
  <c r="M5" i="2"/>
  <c r="M6" i="2"/>
  <c r="M7" i="2"/>
  <c r="M8" i="2"/>
  <c r="M9" i="2"/>
  <c r="M10" i="2"/>
  <c r="M11" i="2"/>
  <c r="M12" i="2"/>
  <c r="M13" i="2"/>
  <c r="M14" i="2"/>
  <c r="M147" i="2"/>
  <c r="M16" i="2"/>
  <c r="M17" i="2"/>
  <c r="M18" i="2"/>
  <c r="M24" i="2"/>
  <c r="M20" i="2"/>
  <c r="M21" i="2"/>
  <c r="M22" i="2"/>
  <c r="M23" i="2"/>
  <c r="M114" i="2"/>
  <c r="M44" i="2"/>
  <c r="M26" i="2"/>
  <c r="M27" i="2"/>
  <c r="M28" i="2"/>
  <c r="M29" i="2"/>
  <c r="M30" i="2"/>
  <c r="M31" i="2"/>
  <c r="M32" i="2"/>
  <c r="M137" i="2"/>
  <c r="M34" i="2"/>
  <c r="M35" i="2"/>
  <c r="M36" i="2"/>
  <c r="M37" i="2"/>
  <c r="M38" i="2"/>
  <c r="M39" i="2"/>
  <c r="M40" i="2"/>
  <c r="M41" i="2"/>
  <c r="M42" i="2"/>
  <c r="M43" i="2"/>
  <c r="M148" i="2"/>
  <c r="M45" i="2"/>
  <c r="M46" i="2"/>
  <c r="M47" i="2"/>
  <c r="M48" i="2"/>
  <c r="M144" i="2"/>
  <c r="M50" i="2"/>
  <c r="M51" i="2"/>
  <c r="M52" i="2"/>
  <c r="M102" i="2"/>
  <c r="M54" i="2"/>
  <c r="M55" i="2"/>
  <c r="M56" i="2"/>
  <c r="M57" i="2"/>
  <c r="M150" i="2"/>
  <c r="M59" i="2"/>
  <c r="M60" i="2"/>
  <c r="M61" i="2"/>
  <c r="M62" i="2"/>
  <c r="M63" i="2"/>
  <c r="M64" i="2"/>
  <c r="M49" i="2"/>
  <c r="M66" i="2"/>
  <c r="M67" i="2"/>
  <c r="M68" i="2"/>
  <c r="M69" i="2"/>
  <c r="M70" i="2"/>
  <c r="M71" i="2"/>
  <c r="M72" i="2"/>
  <c r="M149" i="2"/>
  <c r="M74" i="2"/>
  <c r="M75" i="2"/>
  <c r="M76" i="2"/>
  <c r="M77" i="2"/>
  <c r="M78" i="2"/>
  <c r="M79" i="2"/>
  <c r="M80" i="2"/>
  <c r="M81" i="2"/>
  <c r="M82" i="2"/>
  <c r="M83" i="2"/>
  <c r="M123" i="2"/>
  <c r="M85" i="2"/>
  <c r="M86" i="2"/>
  <c r="M87" i="2"/>
  <c r="M88" i="2"/>
  <c r="M89" i="2"/>
  <c r="M90" i="2"/>
  <c r="M84" i="2"/>
  <c r="M92" i="2"/>
  <c r="M33" i="2"/>
  <c r="M94" i="2"/>
  <c r="M95" i="2"/>
  <c r="M96" i="2"/>
  <c r="M58" i="2"/>
  <c r="M98" i="2"/>
  <c r="M99" i="2"/>
  <c r="M100" i="2"/>
  <c r="M101" i="2"/>
  <c r="M97" i="2"/>
  <c r="M103" i="2"/>
  <c r="M104" i="2"/>
  <c r="M105" i="2"/>
  <c r="M106" i="2"/>
  <c r="M65" i="2"/>
  <c r="M108" i="2"/>
  <c r="M109" i="2"/>
  <c r="M110" i="2"/>
  <c r="M111" i="2"/>
  <c r="M112" i="2"/>
  <c r="M113" i="2"/>
  <c r="M15" i="2"/>
  <c r="M115" i="2"/>
  <c r="M116" i="2"/>
  <c r="M117" i="2"/>
  <c r="M118" i="2"/>
  <c r="M119" i="2"/>
  <c r="M91" i="2"/>
  <c r="M121" i="2"/>
  <c r="M122" i="2"/>
  <c r="M19" i="2"/>
  <c r="M124" i="2"/>
  <c r="M125" i="2"/>
  <c r="M126" i="2"/>
  <c r="M127" i="2"/>
  <c r="M128" i="2"/>
  <c r="M129" i="2"/>
  <c r="M130" i="2"/>
  <c r="M131" i="2"/>
  <c r="M132" i="2"/>
  <c r="M133" i="2"/>
  <c r="M134" i="2"/>
  <c r="M135" i="2"/>
  <c r="M136" i="2"/>
  <c r="M73" i="2"/>
  <c r="M138" i="2"/>
  <c r="M139" i="2"/>
  <c r="M140" i="2"/>
  <c r="M141" i="2"/>
  <c r="M151" i="2"/>
  <c r="M143" i="2"/>
  <c r="M142" i="2"/>
  <c r="M145" i="2"/>
  <c r="M146" i="2"/>
  <c r="M107" i="2"/>
  <c r="M120" i="2"/>
  <c r="M93" i="2"/>
  <c r="M25" i="2"/>
  <c r="M53" i="2"/>
  <c r="N2" i="2"/>
</calcChain>
</file>

<file path=xl/sharedStrings.xml><?xml version="1.0" encoding="utf-8"?>
<sst xmlns="http://schemas.openxmlformats.org/spreadsheetml/2006/main" count="513" uniqueCount="332">
  <si>
    <t>EID</t>
  </si>
  <si>
    <t>VID</t>
  </si>
  <si>
    <t>Breed</t>
  </si>
  <si>
    <t>Merino</t>
  </si>
  <si>
    <t>982 123483188147</t>
  </si>
  <si>
    <t>982 123483234798</t>
  </si>
  <si>
    <t>982 123488423439</t>
  </si>
  <si>
    <t>982 123483234345</t>
  </si>
  <si>
    <t>982 123483187944</t>
  </si>
  <si>
    <t>982 123483188042</t>
  </si>
  <si>
    <t>982 123488424037</t>
  </si>
  <si>
    <t>982 123483190405</t>
  </si>
  <si>
    <t>982 123483233863</t>
  </si>
  <si>
    <t>982 123488424181</t>
  </si>
  <si>
    <t>982 123483190352</t>
  </si>
  <si>
    <t>982 123483234680</t>
  </si>
  <si>
    <t>982 123488423530</t>
  </si>
  <si>
    <t>982 123483234076</t>
  </si>
  <si>
    <t>982 123488423593</t>
  </si>
  <si>
    <t>982 123488423533</t>
  </si>
  <si>
    <t>982 123483187995</t>
  </si>
  <si>
    <t>982 123483190644</t>
  </si>
  <si>
    <t>982 123483234248</t>
  </si>
  <si>
    <t>982 123488423490</t>
  </si>
  <si>
    <t>982 123488423393</t>
  </si>
  <si>
    <t>982 123488423743</t>
  </si>
  <si>
    <t>982 123483234122</t>
  </si>
  <si>
    <t>982 123483234121</t>
  </si>
  <si>
    <t>982 123488424018</t>
  </si>
  <si>
    <t>982 123483234238</t>
  </si>
  <si>
    <t>982 123483233988</t>
  </si>
  <si>
    <t>982 123483190634</t>
  </si>
  <si>
    <t>982 123482359486</t>
  </si>
  <si>
    <t>982 123482359656</t>
  </si>
  <si>
    <t>982 123483187904</t>
  </si>
  <si>
    <t>982 123483188172</t>
  </si>
  <si>
    <t>982 123483188151</t>
  </si>
  <si>
    <t>982 123483190724</t>
  </si>
  <si>
    <t>982 123482383906</t>
  </si>
  <si>
    <t>982 123488423325</t>
  </si>
  <si>
    <t>982 123483233859</t>
  </si>
  <si>
    <t>982 123488423934</t>
  </si>
  <si>
    <t>982 123488423661</t>
  </si>
  <si>
    <t>982 123483234224</t>
  </si>
  <si>
    <t>982 123482359626</t>
  </si>
  <si>
    <t>982 123483188135</t>
  </si>
  <si>
    <t>982 123488423532</t>
  </si>
  <si>
    <t>982 123482383692</t>
  </si>
  <si>
    <t>982 123482359527</t>
  </si>
  <si>
    <t>982 123488423411</t>
  </si>
  <si>
    <t>982 123483190294</t>
  </si>
  <si>
    <t>982 123482359789</t>
  </si>
  <si>
    <t>982 123488423486</t>
  </si>
  <si>
    <t>982 123483190490</t>
  </si>
  <si>
    <t>982 123483234213</t>
  </si>
  <si>
    <t>982 123483190474</t>
  </si>
  <si>
    <t>982 123483188216</t>
  </si>
  <si>
    <t>982 123483187857</t>
  </si>
  <si>
    <t>982 123483188179</t>
  </si>
  <si>
    <t>982 123483188242</t>
  </si>
  <si>
    <t>982 123482383631</t>
  </si>
  <si>
    <t>982 123482383710</t>
  </si>
  <si>
    <t>982 123482383719</t>
  </si>
  <si>
    <t>982 123482383688</t>
  </si>
  <si>
    <t>982 123483190364</t>
  </si>
  <si>
    <t>982 123483190580</t>
  </si>
  <si>
    <t>982 123482383867</t>
  </si>
  <si>
    <t>982 123482383796</t>
  </si>
  <si>
    <t>982 123483190435</t>
  </si>
  <si>
    <t>982 123483190347</t>
  </si>
  <si>
    <t>982 123483187853</t>
  </si>
  <si>
    <t>982 123483190300</t>
  </si>
  <si>
    <t>982 123482359837</t>
  </si>
  <si>
    <t>982 123483190695</t>
  </si>
  <si>
    <t>982 123483187921</t>
  </si>
  <si>
    <t>982 123488423495</t>
  </si>
  <si>
    <t>982 123488423472</t>
  </si>
  <si>
    <t>982 000192423493</t>
  </si>
  <si>
    <t>982 000192423826</t>
  </si>
  <si>
    <t>982 000192438386</t>
  </si>
  <si>
    <t>982 123483234051</t>
  </si>
  <si>
    <t>982 000192438688</t>
  </si>
  <si>
    <t>982 000192438361</t>
  </si>
  <si>
    <t>982 000192438355</t>
  </si>
  <si>
    <t>982 000192438523</t>
  </si>
  <si>
    <t>982 000192423775</t>
  </si>
  <si>
    <t>982 000192423632</t>
  </si>
  <si>
    <t>982 000192423902</t>
  </si>
  <si>
    <t>982 000192423644</t>
  </si>
  <si>
    <t>982 000192423820</t>
  </si>
  <si>
    <t>982 000192423398</t>
  </si>
  <si>
    <t>982 000192423675</t>
  </si>
  <si>
    <t>982 000192423906</t>
  </si>
  <si>
    <t>982 000192423515</t>
  </si>
  <si>
    <t>982 000192423253</t>
  </si>
  <si>
    <t>11A0014</t>
  </si>
  <si>
    <t>11A0010</t>
  </si>
  <si>
    <t>11A0003</t>
  </si>
  <si>
    <t>11A0002</t>
  </si>
  <si>
    <t>982 123483234275</t>
  </si>
  <si>
    <t>982 123499404976</t>
  </si>
  <si>
    <t>982 123483234206</t>
  </si>
  <si>
    <t>982 000159133225</t>
  </si>
  <si>
    <t>982 000159133227</t>
  </si>
  <si>
    <t>982 000159134544</t>
  </si>
  <si>
    <t>982 000159134739</t>
  </si>
  <si>
    <t>982 000159134478</t>
  </si>
  <si>
    <t>982 000159134147</t>
  </si>
  <si>
    <t>982 000159134539</t>
  </si>
  <si>
    <t>10A0002</t>
  </si>
  <si>
    <t>982 000143777689</t>
  </si>
  <si>
    <t>982 123483234015</t>
  </si>
  <si>
    <t>982 000143777177</t>
  </si>
  <si>
    <t>982 000143777747</t>
  </si>
  <si>
    <t>982 000143777257</t>
  </si>
  <si>
    <t>982 000143713504</t>
  </si>
  <si>
    <t>982 000143714181</t>
  </si>
  <si>
    <t>982 000143778339</t>
  </si>
  <si>
    <t>09A0001</t>
  </si>
  <si>
    <t>982 123499404898</t>
  </si>
  <si>
    <t>982 000117453860</t>
  </si>
  <si>
    <t>982 123483234297</t>
  </si>
  <si>
    <t>982 000117456334</t>
  </si>
  <si>
    <t>982 000117456588</t>
  </si>
  <si>
    <t>982 123499131642</t>
  </si>
  <si>
    <t>982 000117456579</t>
  </si>
  <si>
    <t>08A0012</t>
  </si>
  <si>
    <t>982 123499132243</t>
  </si>
  <si>
    <t>982 123499131627</t>
  </si>
  <si>
    <t>982 123499131676</t>
  </si>
  <si>
    <t>982 123499518972</t>
  </si>
  <si>
    <t>982 123499131637</t>
  </si>
  <si>
    <t>982 123499131589</t>
  </si>
  <si>
    <t>982 123499518530</t>
  </si>
  <si>
    <t>982 123499404899</t>
  </si>
  <si>
    <t>982 123499518793</t>
  </si>
  <si>
    <t>982 123499131332</t>
  </si>
  <si>
    <t>982 123499131901</t>
  </si>
  <si>
    <t>982 123499131405</t>
  </si>
  <si>
    <t>982 123499132226</t>
  </si>
  <si>
    <t>982 123499519314</t>
  </si>
  <si>
    <t>982 123499131563</t>
  </si>
  <si>
    <t>982 123499131604</t>
  </si>
  <si>
    <t>982 123499131807</t>
  </si>
  <si>
    <t>982 123499132232</t>
  </si>
  <si>
    <t>982 123499132112</t>
  </si>
  <si>
    <t>982 123499519035</t>
  </si>
  <si>
    <t>982 123499132098</t>
  </si>
  <si>
    <t>982 123499519167</t>
  </si>
  <si>
    <t>982 123499132210</t>
  </si>
  <si>
    <t>982 123499132001</t>
  </si>
  <si>
    <t>982 123499518680</t>
  </si>
  <si>
    <t>982 123499131351</t>
  </si>
  <si>
    <t>982 123499519067</t>
  </si>
  <si>
    <t>982 123499131685</t>
  </si>
  <si>
    <t>982 123499519200</t>
  </si>
  <si>
    <t>982 123499404847</t>
  </si>
  <si>
    <t>982 123499131832</t>
  </si>
  <si>
    <t>982 123499131846</t>
  </si>
  <si>
    <t>982 123499131674</t>
  </si>
  <si>
    <t>07A0016</t>
  </si>
  <si>
    <t>07A0013</t>
  </si>
  <si>
    <t>07A0011</t>
  </si>
  <si>
    <t>982 123499518689</t>
  </si>
  <si>
    <t>07A0009</t>
  </si>
  <si>
    <t>Border Leicester x Merino</t>
  </si>
  <si>
    <t>07A0001</t>
  </si>
  <si>
    <t>07A0002</t>
  </si>
  <si>
    <t>07A0003</t>
  </si>
  <si>
    <t>07A0004</t>
  </si>
  <si>
    <t>07A0005</t>
  </si>
  <si>
    <t>07A0006</t>
  </si>
  <si>
    <t>07A0007</t>
  </si>
  <si>
    <t>07A0008</t>
  </si>
  <si>
    <t>07A0010</t>
  </si>
  <si>
    <t>07A0012</t>
  </si>
  <si>
    <t>07A0014</t>
  </si>
  <si>
    <t>07A0015</t>
  </si>
  <si>
    <t>07A0017</t>
  </si>
  <si>
    <t>07A0018</t>
  </si>
  <si>
    <t>07A0019</t>
  </si>
  <si>
    <t>07A0020</t>
  </si>
  <si>
    <t>08A0001</t>
  </si>
  <si>
    <t>08A0002</t>
  </si>
  <si>
    <t>08A0003</t>
  </si>
  <si>
    <t>08A0004</t>
  </si>
  <si>
    <t>08A0005</t>
  </si>
  <si>
    <t>08A0006</t>
  </si>
  <si>
    <t>08A0007</t>
  </si>
  <si>
    <t>08A0008</t>
  </si>
  <si>
    <t>08A0009</t>
  </si>
  <si>
    <t>08A0010</t>
  </si>
  <si>
    <t>08A0011</t>
  </si>
  <si>
    <t>08A0013</t>
  </si>
  <si>
    <t>08A0014</t>
  </si>
  <si>
    <t>08A0015</t>
  </si>
  <si>
    <t>08A0016</t>
  </si>
  <si>
    <t>08A0017</t>
  </si>
  <si>
    <t>08A0018</t>
  </si>
  <si>
    <t>08A0019</t>
  </si>
  <si>
    <t>08A0020</t>
  </si>
  <si>
    <t>09A0002</t>
  </si>
  <si>
    <t>09A0003</t>
  </si>
  <si>
    <t>09A0004</t>
  </si>
  <si>
    <t>09A0005</t>
  </si>
  <si>
    <t>09A0006</t>
  </si>
  <si>
    <t>09A0007</t>
  </si>
  <si>
    <t>09A0008</t>
  </si>
  <si>
    <t>09A0009</t>
  </si>
  <si>
    <t>09A0010</t>
  </si>
  <si>
    <t>09A0011</t>
  </si>
  <si>
    <t>09A0012</t>
  </si>
  <si>
    <t>09A0013</t>
  </si>
  <si>
    <t>09A0014</t>
  </si>
  <si>
    <t>09A0015</t>
  </si>
  <si>
    <t>09A0016</t>
  </si>
  <si>
    <t>09A0017</t>
  </si>
  <si>
    <t>09A0018</t>
  </si>
  <si>
    <t>09A0019</t>
  </si>
  <si>
    <t>09A0020</t>
  </si>
  <si>
    <t>09A0021</t>
  </si>
  <si>
    <t>09A0022</t>
  </si>
  <si>
    <t>09A0023</t>
  </si>
  <si>
    <t>09A0024</t>
  </si>
  <si>
    <t>09A0025</t>
  </si>
  <si>
    <t>10A0001</t>
  </si>
  <si>
    <t>10A0003</t>
  </si>
  <si>
    <t>10A0004</t>
  </si>
  <si>
    <t>10A0005</t>
  </si>
  <si>
    <t>10A0006</t>
  </si>
  <si>
    <t>10A0007</t>
  </si>
  <si>
    <t>10A0008</t>
  </si>
  <si>
    <t>10A0009</t>
  </si>
  <si>
    <t>10A0010</t>
  </si>
  <si>
    <t>10A0011</t>
  </si>
  <si>
    <t>10A0012</t>
  </si>
  <si>
    <t>10A0013</t>
  </si>
  <si>
    <t>10A0014</t>
  </si>
  <si>
    <t>10A0015</t>
  </si>
  <si>
    <t>10A0016</t>
  </si>
  <si>
    <t>10A0017</t>
  </si>
  <si>
    <t>10A0018</t>
  </si>
  <si>
    <t>10A0019</t>
  </si>
  <si>
    <t>10A0020</t>
  </si>
  <si>
    <t>11A0001</t>
  </si>
  <si>
    <t>11A0004</t>
  </si>
  <si>
    <t>11A0005</t>
  </si>
  <si>
    <t>11A0006</t>
  </si>
  <si>
    <t>11A0007</t>
  </si>
  <si>
    <t>11A0008</t>
  </si>
  <si>
    <t>11A0009</t>
  </si>
  <si>
    <t>11A0011</t>
  </si>
  <si>
    <t>11A0012</t>
  </si>
  <si>
    <t>11A0013</t>
  </si>
  <si>
    <t>11A0015</t>
  </si>
  <si>
    <t>11A0016</t>
  </si>
  <si>
    <t>11A0017</t>
  </si>
  <si>
    <t>11A0018</t>
  </si>
  <si>
    <t>11A0019</t>
  </si>
  <si>
    <t>11A0020</t>
  </si>
  <si>
    <t>11A0021</t>
  </si>
  <si>
    <t>12A0001</t>
  </si>
  <si>
    <t>12A0002</t>
  </si>
  <si>
    <t>12A0003</t>
  </si>
  <si>
    <t>12A0004</t>
  </si>
  <si>
    <t>12A0005</t>
  </si>
  <si>
    <t>12A0006</t>
  </si>
  <si>
    <t>12A0007</t>
  </si>
  <si>
    <t>12A0008</t>
  </si>
  <si>
    <t>12A0009</t>
  </si>
  <si>
    <t>12A0010</t>
  </si>
  <si>
    <t>12A0011</t>
  </si>
  <si>
    <t>12A0012</t>
  </si>
  <si>
    <t>12A0013</t>
  </si>
  <si>
    <t>12A0014</t>
  </si>
  <si>
    <t>12A0015</t>
  </si>
  <si>
    <t>12A0016</t>
  </si>
  <si>
    <t>12A0017</t>
  </si>
  <si>
    <t>12A0018</t>
  </si>
  <si>
    <t>12A0019</t>
  </si>
  <si>
    <t>12A0020</t>
  </si>
  <si>
    <t>12A0021</t>
  </si>
  <si>
    <t>12A0022</t>
  </si>
  <si>
    <t>12A0023</t>
  </si>
  <si>
    <t>Breech Wrinkle - Aug 2014</t>
  </si>
  <si>
    <t>Foetal number - Nov 2014</t>
  </si>
  <si>
    <t>Liveweight - Feb 2015</t>
  </si>
  <si>
    <t>Liveweight - early pregnancy - June 2015</t>
  </si>
  <si>
    <t>Fleece weight - July 2015</t>
  </si>
  <si>
    <t>Liveweight - mid pregnancy - Sep 2015</t>
  </si>
  <si>
    <t>Liveweight - post lambing - Nov 2015</t>
  </si>
  <si>
    <t>Foetal number - July 2015</t>
  </si>
  <si>
    <t>08A0021</t>
  </si>
  <si>
    <t>08A0022</t>
  </si>
  <si>
    <t>08A0023</t>
  </si>
  <si>
    <t>08A0024</t>
  </si>
  <si>
    <t>08A0025</t>
  </si>
  <si>
    <t>08A0026</t>
  </si>
  <si>
    <t>08A0027</t>
  </si>
  <si>
    <t>08A0028</t>
  </si>
  <si>
    <t>08A0029</t>
  </si>
  <si>
    <t>09A0026</t>
  </si>
  <si>
    <t>12A0024</t>
  </si>
  <si>
    <t>12A0025</t>
  </si>
  <si>
    <t>12A0026</t>
  </si>
  <si>
    <t>12A0027</t>
  </si>
  <si>
    <t>12A0028</t>
  </si>
  <si>
    <t>12A0029</t>
  </si>
  <si>
    <t>12A0030</t>
  </si>
  <si>
    <t>12A0031</t>
  </si>
  <si>
    <t>12A0032</t>
  </si>
  <si>
    <t>12A0033</t>
  </si>
  <si>
    <t>12A0034</t>
  </si>
  <si>
    <t>Count of EID</t>
  </si>
  <si>
    <t>Column Labels</t>
  </si>
  <si>
    <t>Row Labels</t>
  </si>
  <si>
    <t>(blank)</t>
  </si>
  <si>
    <t>Grand Total</t>
  </si>
  <si>
    <t>Total</t>
  </si>
  <si>
    <t>Average of Liveweight - Feb 2015</t>
  </si>
  <si>
    <t>BCS - June 2015</t>
  </si>
  <si>
    <t>Values</t>
  </si>
  <si>
    <t>Average of Fleece weight - July 2015</t>
  </si>
  <si>
    <t>Q3 - weight gain over pregnancy</t>
  </si>
  <si>
    <t>Q3 cont. - average weight gain over pregnancy</t>
  </si>
  <si>
    <t>Sum of Foetal number - Nov 2014</t>
  </si>
  <si>
    <t>Sum of Foetal number - July 2015</t>
  </si>
  <si>
    <t>total ewes</t>
  </si>
  <si>
    <t>lambing percentage</t>
  </si>
  <si>
    <t xml:space="preserve">to increase the complexity of the pivot table ask the students to separate the data into different breed types. </t>
  </si>
  <si>
    <t>Students can examine two aspects such as  liveweight and fleece weight</t>
  </si>
  <si>
    <t>Extension - Students report the average liveweight for the two different breeds separately - see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</si>
</sst>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sz val="12"/>
      <name val="Calibri"/>
      <scheme val="minor"/>
    </font>
    <font>
      <b/>
      <sz val="12"/>
      <name val="Calibri"/>
      <scheme val="minor"/>
    </font>
    <font>
      <u/>
      <sz val="12"/>
      <color theme="10"/>
      <name val="Calibri"/>
      <family val="2"/>
      <scheme val="minor"/>
    </font>
    <font>
      <u/>
      <sz val="12"/>
      <color theme="11"/>
      <name val="Calibri"/>
      <family val="2"/>
      <scheme val="minor"/>
    </font>
    <font>
      <sz val="12"/>
      <color rgb="FF006100"/>
      <name val="Calibri"/>
      <family val="2"/>
      <scheme val="minor"/>
    </font>
    <font>
      <sz val="12"/>
      <color theme="0"/>
      <name val="Calibri"/>
      <family val="2"/>
      <scheme val="minor"/>
    </font>
    <font>
      <sz val="12"/>
      <color rgb="FF9C6500"/>
      <name val="Calibri"/>
      <family val="2"/>
      <scheme val="minor"/>
    </font>
  </fonts>
  <fills count="7">
    <fill>
      <patternFill patternType="none"/>
    </fill>
    <fill>
      <patternFill patternType="gray125"/>
    </fill>
    <fill>
      <patternFill patternType="solid">
        <fgColor rgb="FFC6EFCE"/>
      </patternFill>
    </fill>
    <fill>
      <patternFill patternType="solid">
        <fgColor theme="6" tint="-0.249977111117893"/>
        <bgColor theme="6" tint="-0.249977111117893"/>
      </patternFill>
    </fill>
    <fill>
      <patternFill patternType="solid">
        <fgColor rgb="FFFFEB9C"/>
      </patternFill>
    </fill>
    <fill>
      <patternFill patternType="solid">
        <fgColor rgb="FFFFFF00"/>
        <bgColor indexed="64"/>
      </patternFill>
    </fill>
    <fill>
      <patternFill patternType="solid">
        <fgColor rgb="FFCCFFCC"/>
        <bgColor indexed="64"/>
      </patternFill>
    </fill>
  </fills>
  <borders count="8">
    <border>
      <left/>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style="thin">
        <color theme="6" tint="-0.249977111117893"/>
      </top>
      <bottom style="thin">
        <color theme="6" tint="0.79998168889431442"/>
      </bottom>
      <diagonal/>
    </border>
    <border>
      <left/>
      <right/>
      <top style="thin">
        <color theme="6" tint="-0.249977111117893"/>
      </top>
      <bottom style="thin">
        <color theme="6" tint="0.59999389629810485"/>
      </bottom>
      <diagonal/>
    </border>
    <border>
      <left/>
      <right/>
      <top style="thin">
        <color theme="6" tint="0.79998168889431442"/>
      </top>
      <bottom style="thin">
        <color theme="6" tint="0.79998168889431442"/>
      </bottom>
      <diagonal/>
    </border>
    <border>
      <left/>
      <right/>
      <top style="double">
        <color theme="6" tint="-0.249977111117893"/>
      </top>
      <bottom/>
      <diagonal/>
    </border>
  </borders>
  <cellStyleXfs count="1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4"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0" fillId="0" borderId="2" xfId="0" applyBorder="1"/>
    <xf numFmtId="0" fontId="0" fillId="0" borderId="0" xfId="0" applyBorder="1"/>
    <xf numFmtId="0" fontId="0" fillId="0" borderId="3" xfId="0" applyBorder="1"/>
    <xf numFmtId="0" fontId="2" fillId="0" borderId="2" xfId="0" applyFont="1" applyBorder="1"/>
    <xf numFmtId="0" fontId="2" fillId="0" borderId="0" xfId="0" applyFont="1" applyBorder="1"/>
    <xf numFmtId="0" fontId="2" fillId="0" borderId="0" xfId="0" applyFont="1" applyFill="1" applyBorder="1"/>
    <xf numFmtId="0" fontId="2" fillId="0" borderId="2" xfId="0" applyFont="1" applyFill="1" applyBorder="1"/>
    <xf numFmtId="0" fontId="3" fillId="0" borderId="2" xfId="0" applyFont="1" applyBorder="1"/>
    <xf numFmtId="0" fontId="3" fillId="0" borderId="0" xfId="0" applyFont="1" applyBorder="1"/>
    <xf numFmtId="0" fontId="1" fillId="0" borderId="0" xfId="0" applyFont="1" applyBorder="1"/>
    <xf numFmtId="0" fontId="2" fillId="0" borderId="0" xfId="0" applyFont="1" applyBorder="1" applyAlignment="1">
      <alignment horizontal="right"/>
    </xf>
    <xf numFmtId="0" fontId="0" fillId="0" borderId="0" xfId="0" pivotButton="1"/>
    <xf numFmtId="0" fontId="0" fillId="0" borderId="0" xfId="0" applyAlignment="1">
      <alignment horizontal="left"/>
    </xf>
    <xf numFmtId="0" fontId="0" fillId="0" borderId="0" xfId="0" applyNumberFormat="1"/>
    <xf numFmtId="0" fontId="7" fillId="3" borderId="5" xfId="0" applyFont="1" applyFill="1" applyBorder="1"/>
    <xf numFmtId="0" fontId="7" fillId="3" borderId="4" xfId="0" applyFont="1" applyFill="1" applyBorder="1"/>
    <xf numFmtId="0" fontId="0" fillId="0" borderId="6" xfId="0" applyFont="1" applyBorder="1" applyAlignment="1">
      <alignment horizontal="left"/>
    </xf>
    <xf numFmtId="0" fontId="0" fillId="0" borderId="6" xfId="0" applyNumberFormat="1" applyFont="1" applyBorder="1"/>
    <xf numFmtId="0" fontId="1" fillId="0" borderId="7" xfId="0" applyNumberFormat="1" applyFont="1" applyBorder="1"/>
    <xf numFmtId="0" fontId="6" fillId="2" borderId="0" xfId="87"/>
    <xf numFmtId="0" fontId="2" fillId="0" borderId="3" xfId="0" applyFont="1" applyBorder="1"/>
    <xf numFmtId="0" fontId="2" fillId="5" borderId="0" xfId="0" applyFont="1" applyFill="1" applyBorder="1"/>
    <xf numFmtId="0" fontId="2" fillId="5" borderId="2" xfId="0" applyFont="1" applyFill="1" applyBorder="1"/>
    <xf numFmtId="0" fontId="8" fillId="4" borderId="0" xfId="102" applyBorder="1"/>
    <xf numFmtId="0" fontId="0" fillId="6" borderId="0" xfId="0" applyFill="1"/>
    <xf numFmtId="0" fontId="2" fillId="6" borderId="0" xfId="0" applyFont="1" applyFill="1" applyBorder="1" applyAlignment="1">
      <alignment horizontal="right"/>
    </xf>
    <xf numFmtId="0" fontId="2" fillId="6" borderId="0" xfId="0" applyFont="1" applyFill="1" applyBorder="1"/>
    <xf numFmtId="0" fontId="0" fillId="6" borderId="0" xfId="0" applyFill="1" applyBorder="1"/>
    <xf numFmtId="0" fontId="2" fillId="6" borderId="2" xfId="0" applyFont="1" applyFill="1" applyBorder="1"/>
    <xf numFmtId="9" fontId="6" fillId="2" borderId="0" xfId="87" applyNumberFormat="1"/>
    <xf numFmtId="0" fontId="8" fillId="4" borderId="0" xfId="102" applyBorder="1" applyAlignment="1">
      <alignment wrapText="1"/>
    </xf>
    <xf numFmtId="0" fontId="3" fillId="0" borderId="1" xfId="0" applyFont="1" applyBorder="1" applyAlignment="1">
      <alignment wrapText="1"/>
    </xf>
    <xf numFmtId="0" fontId="1" fillId="0" borderId="0" xfId="0" applyFont="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Border="1" applyAlignment="1">
      <alignment wrapText="1"/>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Good" xfId="87"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Neutral" xfId="102" builtinId="2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pivotCacheDefinition" Target="pivotCache/pivotCacheDefinition1.xml"/><Relationship Id="rId8" Type="http://schemas.openxmlformats.org/officeDocument/2006/relationships/pivotCacheDefinition" Target="pivotCache/pivotCacheDefinition2.xml"/><Relationship Id="rId9" Type="http://schemas.openxmlformats.org/officeDocument/2006/relationships/pivotCacheDefinition" Target="pivotCache/pivotCacheDefinition3.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invertIfNegative val="0"/>
          <c:cat>
            <c:numRef>
              <c:f>'Q6'!$L$4:$Q$4</c:f>
              <c:numCache>
                <c:formatCode>General</c:formatCode>
                <c:ptCount val="6"/>
                <c:pt idx="0">
                  <c:v>1.5</c:v>
                </c:pt>
                <c:pt idx="1">
                  <c:v>2.0</c:v>
                </c:pt>
                <c:pt idx="2">
                  <c:v>2.5</c:v>
                </c:pt>
                <c:pt idx="3">
                  <c:v>3.0</c:v>
                </c:pt>
                <c:pt idx="4">
                  <c:v>3.5</c:v>
                </c:pt>
                <c:pt idx="5">
                  <c:v>4.0</c:v>
                </c:pt>
              </c:numCache>
            </c:numRef>
          </c:cat>
          <c:val>
            <c:numRef>
              <c:f>'Q6'!$L$5:$Q$5</c:f>
              <c:numCache>
                <c:formatCode>General</c:formatCode>
                <c:ptCount val="6"/>
                <c:pt idx="0">
                  <c:v>2.0</c:v>
                </c:pt>
                <c:pt idx="1">
                  <c:v>22.0</c:v>
                </c:pt>
                <c:pt idx="2">
                  <c:v>44.0</c:v>
                </c:pt>
                <c:pt idx="3">
                  <c:v>69.0</c:v>
                </c:pt>
                <c:pt idx="4">
                  <c:v>10.0</c:v>
                </c:pt>
                <c:pt idx="5">
                  <c:v>3.0</c:v>
                </c:pt>
              </c:numCache>
            </c:numRef>
          </c:val>
        </c:ser>
        <c:dLbls>
          <c:showLegendKey val="0"/>
          <c:showVal val="0"/>
          <c:showCatName val="0"/>
          <c:showSerName val="0"/>
          <c:showPercent val="0"/>
          <c:showBubbleSize val="0"/>
        </c:dLbls>
        <c:gapWidth val="150"/>
        <c:axId val="-2037154720"/>
        <c:axId val="-2037149536"/>
      </c:barChart>
      <c:catAx>
        <c:axId val="-2037154720"/>
        <c:scaling>
          <c:orientation val="minMax"/>
        </c:scaling>
        <c:delete val="0"/>
        <c:axPos val="b"/>
        <c:title>
          <c:tx>
            <c:rich>
              <a:bodyPr/>
              <a:lstStyle/>
              <a:p>
                <a:pPr>
                  <a:defRPr/>
                </a:pPr>
                <a:r>
                  <a:rPr lang="en-US" sz="1800" b="1" i="0" baseline="0">
                    <a:effectLst/>
                  </a:rPr>
                  <a:t>Body condition score</a:t>
                </a:r>
                <a:endParaRPr lang="en-US">
                  <a:effectLst/>
                </a:endParaRPr>
              </a:p>
            </c:rich>
          </c:tx>
          <c:layout/>
          <c:overlay val="0"/>
        </c:title>
        <c:numFmt formatCode="General" sourceLinked="1"/>
        <c:majorTickMark val="out"/>
        <c:minorTickMark val="none"/>
        <c:tickLblPos val="nextTo"/>
        <c:crossAx val="-2037149536"/>
        <c:crosses val="autoZero"/>
        <c:auto val="1"/>
        <c:lblAlgn val="ctr"/>
        <c:lblOffset val="100"/>
        <c:noMultiLvlLbl val="0"/>
      </c:catAx>
      <c:valAx>
        <c:axId val="-2037149536"/>
        <c:scaling>
          <c:orientation val="minMax"/>
        </c:scaling>
        <c:delete val="0"/>
        <c:axPos val="l"/>
        <c:majorGridlines/>
        <c:numFmt formatCode="General" sourceLinked="1"/>
        <c:majorTickMark val="out"/>
        <c:minorTickMark val="none"/>
        <c:tickLblPos val="nextTo"/>
        <c:crossAx val="-2037154720"/>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'Q6'!$K$14</c:f>
              <c:strCache>
                <c:ptCount val="1"/>
                <c:pt idx="0">
                  <c:v>Border Leicester x Merino</c:v>
                </c:pt>
              </c:strCache>
            </c:strRef>
          </c:tx>
          <c:invertIfNegative val="0"/>
          <c:cat>
            <c:numRef>
              <c:f>'Q6'!$L$13:$Q$13</c:f>
              <c:numCache>
                <c:formatCode>General</c:formatCode>
                <c:ptCount val="6"/>
                <c:pt idx="0">
                  <c:v>1.5</c:v>
                </c:pt>
                <c:pt idx="1">
                  <c:v>2.0</c:v>
                </c:pt>
                <c:pt idx="2">
                  <c:v>2.5</c:v>
                </c:pt>
                <c:pt idx="3">
                  <c:v>3.0</c:v>
                </c:pt>
                <c:pt idx="4">
                  <c:v>3.5</c:v>
                </c:pt>
                <c:pt idx="5">
                  <c:v>4.0</c:v>
                </c:pt>
              </c:numCache>
            </c:numRef>
          </c:cat>
          <c:val>
            <c:numRef>
              <c:f>'Q6'!$L$14:$Q$14</c:f>
              <c:numCache>
                <c:formatCode>General</c:formatCode>
                <c:ptCount val="6"/>
                <c:pt idx="1">
                  <c:v>3.0</c:v>
                </c:pt>
                <c:pt idx="2">
                  <c:v>6.0</c:v>
                </c:pt>
                <c:pt idx="3">
                  <c:v>5.0</c:v>
                </c:pt>
                <c:pt idx="4">
                  <c:v>1.0</c:v>
                </c:pt>
              </c:numCache>
            </c:numRef>
          </c:val>
        </c:ser>
        <c:ser>
          <c:idx val="1"/>
          <c:order val="1"/>
          <c:tx>
            <c:strRef>
              <c:f>'Q6'!$K$15</c:f>
              <c:strCache>
                <c:ptCount val="1"/>
                <c:pt idx="0">
                  <c:v>Merino</c:v>
                </c:pt>
              </c:strCache>
            </c:strRef>
          </c:tx>
          <c:invertIfNegative val="0"/>
          <c:cat>
            <c:numRef>
              <c:f>'Q6'!$L$13:$Q$13</c:f>
              <c:numCache>
                <c:formatCode>General</c:formatCode>
                <c:ptCount val="6"/>
                <c:pt idx="0">
                  <c:v>1.5</c:v>
                </c:pt>
                <c:pt idx="1">
                  <c:v>2.0</c:v>
                </c:pt>
                <c:pt idx="2">
                  <c:v>2.5</c:v>
                </c:pt>
                <c:pt idx="3">
                  <c:v>3.0</c:v>
                </c:pt>
                <c:pt idx="4">
                  <c:v>3.5</c:v>
                </c:pt>
                <c:pt idx="5">
                  <c:v>4.0</c:v>
                </c:pt>
              </c:numCache>
            </c:numRef>
          </c:cat>
          <c:val>
            <c:numRef>
              <c:f>'Q6'!$L$15:$Q$15</c:f>
              <c:numCache>
                <c:formatCode>General</c:formatCode>
                <c:ptCount val="6"/>
                <c:pt idx="0">
                  <c:v>2.0</c:v>
                </c:pt>
                <c:pt idx="1">
                  <c:v>19.0</c:v>
                </c:pt>
                <c:pt idx="2">
                  <c:v>38.0</c:v>
                </c:pt>
                <c:pt idx="3">
                  <c:v>64.0</c:v>
                </c:pt>
                <c:pt idx="4">
                  <c:v>9.0</c:v>
                </c:pt>
                <c:pt idx="5">
                  <c:v>3.0</c:v>
                </c:pt>
              </c:numCache>
            </c:numRef>
          </c:val>
        </c:ser>
        <c:dLbls>
          <c:showLegendKey val="0"/>
          <c:showVal val="0"/>
          <c:showCatName val="0"/>
          <c:showSerName val="0"/>
          <c:showPercent val="0"/>
          <c:showBubbleSize val="0"/>
        </c:dLbls>
        <c:gapWidth val="150"/>
        <c:axId val="-2048476736"/>
        <c:axId val="2141522496"/>
      </c:barChart>
      <c:catAx>
        <c:axId val="-2048476736"/>
        <c:scaling>
          <c:orientation val="minMax"/>
        </c:scaling>
        <c:delete val="0"/>
        <c:axPos val="b"/>
        <c:title>
          <c:tx>
            <c:rich>
              <a:bodyPr/>
              <a:lstStyle/>
              <a:p>
                <a:pPr>
                  <a:defRPr/>
                </a:pPr>
                <a:r>
                  <a:rPr lang="en-US"/>
                  <a:t>Body condition score</a:t>
                </a:r>
              </a:p>
            </c:rich>
          </c:tx>
          <c:layout/>
          <c:overlay val="0"/>
        </c:title>
        <c:numFmt formatCode="General" sourceLinked="1"/>
        <c:majorTickMark val="out"/>
        <c:minorTickMark val="none"/>
        <c:tickLblPos val="nextTo"/>
        <c:crossAx val="2141522496"/>
        <c:crosses val="autoZero"/>
        <c:auto val="1"/>
        <c:lblAlgn val="ctr"/>
        <c:lblOffset val="100"/>
        <c:noMultiLvlLbl val="0"/>
      </c:catAx>
      <c:valAx>
        <c:axId val="2141522496"/>
        <c:scaling>
          <c:orientation val="minMax"/>
        </c:scaling>
        <c:delete val="0"/>
        <c:axPos val="l"/>
        <c:majorGridlines/>
        <c:numFmt formatCode="General" sourceLinked="1"/>
        <c:majorTickMark val="out"/>
        <c:minorTickMark val="none"/>
        <c:tickLblPos val="nextTo"/>
        <c:crossAx val="-204847673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17</xdr:col>
      <xdr:colOff>533400</xdr:colOff>
      <xdr:row>1</xdr:row>
      <xdr:rowOff>0</xdr:rowOff>
    </xdr:from>
    <xdr:to>
      <xdr:col>23</xdr:col>
      <xdr:colOff>152400</xdr:colOff>
      <xdr:row>15</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114300</xdr:colOff>
      <xdr:row>16</xdr:row>
      <xdr:rowOff>88900</xdr:rowOff>
    </xdr:from>
    <xdr:to>
      <xdr:col>23</xdr:col>
      <xdr:colOff>508000</xdr:colOff>
      <xdr:row>30</xdr:row>
      <xdr:rowOff>165100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Laura Kemmis" refreshedDate="42375.669681944448" createdVersion="4" refreshedVersion="4" minRefreshableVersion="3" recordCount="1201">
  <cacheSource type="worksheet">
    <worksheetSource ref="A1:L1048576" sheet="example data set"/>
  </cacheSource>
  <cacheFields count="12">
    <cacheField name="EID" numFmtId="0">
      <sharedItems containsBlank="1"/>
    </cacheField>
    <cacheField name="VID" numFmtId="0">
      <sharedItems containsBlank="1"/>
    </cacheField>
    <cacheField name="Breed" numFmtId="0">
      <sharedItems containsBlank="1" count="3">
        <s v="Merino"/>
        <s v="Border Leicester x Merino"/>
        <m/>
      </sharedItems>
    </cacheField>
    <cacheField name="Breech Wrinkle - Aug 2014" numFmtId="0">
      <sharedItems containsString="0" containsBlank="1" containsNumber="1" containsInteger="1" minValue="1" maxValue="4"/>
    </cacheField>
    <cacheField name="Foetal number - Nov 2014" numFmtId="0">
      <sharedItems containsString="0" containsBlank="1" containsNumber="1" containsInteger="1" minValue="0" maxValue="2"/>
    </cacheField>
    <cacheField name="Liveweight - Feb 2015" numFmtId="0">
      <sharedItems containsString="0" containsBlank="1" containsNumber="1" minValue="32.799999999999997" maxValue="76.2"/>
    </cacheField>
    <cacheField name="BCS - June 2015" numFmtId="0">
      <sharedItems containsString="0" containsBlank="1" containsNumber="1" minValue="1.5" maxValue="4" count="7">
        <n v="3"/>
        <n v="2.5"/>
        <n v="3.5"/>
        <n v="2"/>
        <n v="1.5"/>
        <n v="4"/>
        <m/>
      </sharedItems>
    </cacheField>
    <cacheField name="Liveweight - early pregnancy - June 2015" numFmtId="0">
      <sharedItems containsString="0" containsBlank="1" containsNumber="1" minValue="42" maxValue="71.400000000000006"/>
    </cacheField>
    <cacheField name="Fleece weight - July 2015" numFmtId="0">
      <sharedItems containsString="0" containsBlank="1" containsNumber="1" minValue="2.5" maxValue="7.1"/>
    </cacheField>
    <cacheField name="Foetal number - July 2015" numFmtId="0">
      <sharedItems containsString="0" containsBlank="1" containsNumber="1" containsInteger="1" minValue="1" maxValue="3"/>
    </cacheField>
    <cacheField name="Liveweight - mid pregnancy - Sep 2015" numFmtId="0">
      <sharedItems containsString="0" containsBlank="1" containsNumber="1" minValue="37" maxValue="88.6"/>
    </cacheField>
    <cacheField name="Liveweight - post lambing - Nov 2015" numFmtId="0">
      <sharedItems containsString="0" containsBlank="1" containsNumber="1" minValue="36" maxValue="7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aura Kemmis" refreshedDate="42375.684201157404" createdVersion="4" refreshedVersion="4" minRefreshableVersion="3" recordCount="1201">
  <cacheSource type="worksheet">
    <worksheetSource ref="A1:N1048576" sheet="example data set"/>
  </cacheSource>
  <cacheFields count="14">
    <cacheField name="EID" numFmtId="0">
      <sharedItems containsBlank="1"/>
    </cacheField>
    <cacheField name="VID" numFmtId="0">
      <sharedItems containsBlank="1"/>
    </cacheField>
    <cacheField name="Breed" numFmtId="0">
      <sharedItems containsBlank="1" count="3">
        <s v="Merino"/>
        <s v="Border Leicester x Merino"/>
        <m/>
      </sharedItems>
    </cacheField>
    <cacheField name="Breech Wrinkle - Aug 2014" numFmtId="0">
      <sharedItems containsString="0" containsBlank="1" containsNumber="1" containsInteger="1" minValue="1" maxValue="4" count="5">
        <n v="4"/>
        <n v="3"/>
        <n v="2"/>
        <n v="1"/>
        <m/>
      </sharedItems>
    </cacheField>
    <cacheField name="Foetal number - Nov 2014" numFmtId="0">
      <sharedItems containsString="0" containsBlank="1" containsNumber="1" containsInteger="1" minValue="0" maxValue="2" count="4">
        <n v="1"/>
        <n v="2"/>
        <n v="0"/>
        <m/>
      </sharedItems>
    </cacheField>
    <cacheField name="Liveweight - Feb 2015" numFmtId="0">
      <sharedItems containsString="0" containsBlank="1" containsNumber="1" minValue="32.799999999999997" maxValue="76.2"/>
    </cacheField>
    <cacheField name="BCS - June 2015" numFmtId="0">
      <sharedItems containsString="0" containsBlank="1" containsNumber="1" minValue="1.5" maxValue="4"/>
    </cacheField>
    <cacheField name="Liveweight - early pregnancy - June 2015" numFmtId="0">
      <sharedItems containsString="0" containsBlank="1" containsNumber="1" minValue="42" maxValue="71.400000000000006"/>
    </cacheField>
    <cacheField name="Fleece weight - July 2015" numFmtId="0">
      <sharedItems containsString="0" containsBlank="1" containsNumber="1" minValue="2.5" maxValue="7.1"/>
    </cacheField>
    <cacheField name="Foetal number - July 2015" numFmtId="0">
      <sharedItems containsString="0" containsBlank="1" containsNumber="1" containsInteger="1" minValue="1" maxValue="3"/>
    </cacheField>
    <cacheField name="Liveweight - mid pregnancy - Sep 2015" numFmtId="0">
      <sharedItems containsString="0" containsBlank="1" containsNumber="1" minValue="37" maxValue="88.6"/>
    </cacheField>
    <cacheField name="Liveweight - post lambing - Nov 2015" numFmtId="0">
      <sharedItems containsString="0" containsBlank="1" containsNumber="1" minValue="36" maxValue="72"/>
    </cacheField>
    <cacheField name="Q3 - weight gain over pregnancy" numFmtId="0">
      <sharedItems containsString="0" containsBlank="1" containsNumber="1" minValue="-10" maxValue="17.399999999999991"/>
    </cacheField>
    <cacheField name="Q3 cont. - average weight gain over pregnancy" numFmtId="0">
      <sharedItems containsString="0" containsBlank="1" containsNumber="1" minValue="2.3459999999999988" maxValue="2.345999999999998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crosoft Office User" refreshedDate="42376.782144212964" createdVersion="4" refreshedVersion="4" minRefreshableVersion="3" recordCount="150">
  <cacheSource type="worksheet">
    <worksheetSource ref="A1:N151" sheet="example data set"/>
  </cacheSource>
  <cacheFields count="14">
    <cacheField name="EID" numFmtId="0">
      <sharedItems/>
    </cacheField>
    <cacheField name="VID" numFmtId="0">
      <sharedItems/>
    </cacheField>
    <cacheField name="Breed" numFmtId="0">
      <sharedItems/>
    </cacheField>
    <cacheField name="Breech Wrinkle - Aug 2014" numFmtId="0">
      <sharedItems containsSemiMixedTypes="0" containsString="0" containsNumber="1" containsInteger="1" minValue="1" maxValue="4" count="4">
        <n v="4"/>
        <n v="3"/>
        <n v="2"/>
        <n v="1"/>
      </sharedItems>
    </cacheField>
    <cacheField name="Foetal number - Nov 2014" numFmtId="0">
      <sharedItems containsSemiMixedTypes="0" containsString="0" containsNumber="1" containsInteger="1" minValue="0" maxValue="2" count="3">
        <n v="1"/>
        <n v="2"/>
        <n v="0"/>
      </sharedItems>
    </cacheField>
    <cacheField name="Liveweight - Feb 2015" numFmtId="0">
      <sharedItems containsSemiMixedTypes="0" containsString="0" containsNumber="1" minValue="32.799999999999997" maxValue="76.2"/>
    </cacheField>
    <cacheField name="BCS - June 2015" numFmtId="0">
      <sharedItems containsSemiMixedTypes="0" containsString="0" containsNumber="1" minValue="1.5" maxValue="4"/>
    </cacheField>
    <cacheField name="Liveweight - early pregnancy - June 2015" numFmtId="0">
      <sharedItems containsSemiMixedTypes="0" containsString="0" containsNumber="1" minValue="42" maxValue="71.400000000000006"/>
    </cacheField>
    <cacheField name="Fleece weight - July 2015" numFmtId="0">
      <sharedItems containsSemiMixedTypes="0" containsString="0" containsNumber="1" minValue="2.5" maxValue="7.1"/>
    </cacheField>
    <cacheField name="Foetal number - July 2015" numFmtId="0">
      <sharedItems containsSemiMixedTypes="0" containsString="0" containsNumber="1" containsInteger="1" minValue="1" maxValue="3"/>
    </cacheField>
    <cacheField name="Liveweight - mid pregnancy - Sep 2015" numFmtId="0">
      <sharedItems containsSemiMixedTypes="0" containsString="0" containsNumber="1" minValue="37" maxValue="88.6"/>
    </cacheField>
    <cacheField name="Liveweight - post lambing - Nov 2015" numFmtId="0">
      <sharedItems containsSemiMixedTypes="0" containsString="0" containsNumber="1" minValue="36" maxValue="72"/>
    </cacheField>
    <cacheField name="Q3 - weight gain over pregnancy" numFmtId="0">
      <sharedItems containsSemiMixedTypes="0" containsString="0" containsNumber="1" minValue="-10" maxValue="17.399999999999991"/>
    </cacheField>
    <cacheField name="Q3 cont. - average weight gain over pregnancy" numFmtId="0">
      <sharedItems containsString="0" containsBlank="1" containsNumber="1" minValue="2.3459999999999988" maxValue="2.34599999999999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1">
  <r>
    <s v="982 123499519200"/>
    <s v="08A0018"/>
    <x v="0"/>
    <n v="4"/>
    <n v="1"/>
    <n v="61.6"/>
    <x v="0"/>
    <n v="58"/>
    <n v="5.4"/>
    <n v="2"/>
    <n v="60"/>
    <n v="55"/>
  </r>
  <r>
    <s v="982 123499519167"/>
    <s v="11A0011"/>
    <x v="0"/>
    <n v="4"/>
    <n v="1"/>
    <n v="51.2"/>
    <x v="0"/>
    <n v="48.6"/>
    <n v="4.5"/>
    <n v="1"/>
    <n v="52.8"/>
    <n v="48"/>
  </r>
  <r>
    <s v="982 123499519067"/>
    <s v="12A0003"/>
    <x v="0"/>
    <n v="4"/>
    <n v="1"/>
    <n v="53.8"/>
    <x v="0"/>
    <n v="57.5"/>
    <n v="5.6"/>
    <n v="2"/>
    <n v="56.6"/>
    <n v="49"/>
  </r>
  <r>
    <s v="982 123499519314"/>
    <s v="12A0013"/>
    <x v="0"/>
    <n v="4"/>
    <n v="1"/>
    <n v="60"/>
    <x v="0"/>
    <n v="67"/>
    <n v="6.2"/>
    <n v="2"/>
    <n v="63"/>
    <n v="54.5"/>
  </r>
  <r>
    <s v="982 123499519035"/>
    <s v="12A0028"/>
    <x v="0"/>
    <n v="4"/>
    <n v="1"/>
    <n v="36"/>
    <x v="1"/>
    <n v="45.5"/>
    <n v="3.3"/>
    <n v="2"/>
    <n v="45.2"/>
    <n v="47.5"/>
  </r>
  <r>
    <s v="982 123499132243"/>
    <s v="08A0001"/>
    <x v="0"/>
    <n v="3"/>
    <n v="1"/>
    <n v="50.6"/>
    <x v="1"/>
    <n v="53.2"/>
    <n v="4.5"/>
    <n v="1"/>
    <n v="58.8"/>
    <n v="55"/>
  </r>
  <r>
    <s v="982 123499132232"/>
    <s v="08A0002"/>
    <x v="0"/>
    <n v="3"/>
    <n v="1"/>
    <n v="54"/>
    <x v="0"/>
    <n v="53.2"/>
    <n v="3.8"/>
    <n v="2"/>
    <n v="57.4"/>
    <n v="47.5"/>
  </r>
  <r>
    <s v="982 123499132226"/>
    <s v="08A0003"/>
    <x v="0"/>
    <n v="3"/>
    <n v="1"/>
    <n v="57.4"/>
    <x v="2"/>
    <n v="63"/>
    <n v="5"/>
    <n v="1"/>
    <n v="63.2"/>
    <n v="57.5"/>
  </r>
  <r>
    <s v="982 123499132210"/>
    <s v="08A0008"/>
    <x v="0"/>
    <n v="3"/>
    <n v="1"/>
    <n v="52.2"/>
    <x v="0"/>
    <n v="56.2"/>
    <n v="3.3"/>
    <n v="2"/>
    <n v="62"/>
    <n v="51.5"/>
  </r>
  <r>
    <s v="982 123499132112"/>
    <s v="08A0015"/>
    <x v="0"/>
    <n v="3"/>
    <n v="2"/>
    <n v="46"/>
    <x v="1"/>
    <n v="48"/>
    <n v="3.1"/>
    <n v="1"/>
    <n v="48"/>
    <n v="45.5"/>
  </r>
  <r>
    <s v="982 123499518689"/>
    <s v="08A0016"/>
    <x v="0"/>
    <n v="3"/>
    <n v="0"/>
    <n v="57.8"/>
    <x v="1"/>
    <n v="59"/>
    <n v="5.5"/>
    <n v="1"/>
    <n v="60.8"/>
    <n v="55.5"/>
  </r>
  <r>
    <s v="982 123499518680"/>
    <s v="08A0017"/>
    <x v="0"/>
    <n v="3"/>
    <n v="1"/>
    <n v="44.8"/>
    <x v="3"/>
    <n v="47.4"/>
    <n v="4.5"/>
    <n v="1"/>
    <n v="50.4"/>
    <n v="47"/>
  </r>
  <r>
    <s v="982 123499132098"/>
    <s v="08A0021"/>
    <x v="0"/>
    <n v="3"/>
    <n v="1"/>
    <n v="52"/>
    <x v="0"/>
    <n v="53.6"/>
    <n v="3.7"/>
    <n v="2"/>
    <n v="56.8"/>
    <n v="52.5"/>
  </r>
  <r>
    <s v="982 123499518530"/>
    <s v="08A0027"/>
    <x v="0"/>
    <n v="3"/>
    <n v="2"/>
    <n v="59"/>
    <x v="1"/>
    <n v="57"/>
    <n v="4"/>
    <n v="2"/>
    <n v="58"/>
    <n v="52.5"/>
  </r>
  <r>
    <s v="982 123499132001"/>
    <s v="09A0009"/>
    <x v="0"/>
    <n v="3"/>
    <n v="1"/>
    <n v="49.2"/>
    <x v="0"/>
    <n v="53"/>
    <n v="4.0999999999999996"/>
    <n v="2"/>
    <n v="56.4"/>
    <n v="46"/>
  </r>
  <r>
    <s v="982 123499131901"/>
    <s v="09A0012"/>
    <x v="0"/>
    <n v="3"/>
    <n v="1"/>
    <n v="48.4"/>
    <x v="0"/>
    <n v="49.6"/>
    <n v="4.3"/>
    <n v="1"/>
    <n v="50"/>
    <n v="50"/>
  </r>
  <r>
    <s v="982 123499404976"/>
    <s v="09A0014"/>
    <x v="0"/>
    <n v="3"/>
    <n v="2"/>
    <n v="58.4"/>
    <x v="0"/>
    <n v="62"/>
    <n v="5.4"/>
    <n v="1"/>
    <n v="67.400000000000006"/>
    <n v="59"/>
  </r>
  <r>
    <s v="982 123499131846"/>
    <s v="09A0016"/>
    <x v="0"/>
    <n v="3"/>
    <n v="2"/>
    <n v="50.2"/>
    <x v="1"/>
    <n v="54"/>
    <n v="6.1"/>
    <n v="2"/>
    <n v="61.2"/>
    <n v="52"/>
  </r>
  <r>
    <s v="982 123499131832"/>
    <s v="09A0019"/>
    <x v="0"/>
    <n v="3"/>
    <n v="2"/>
    <n v="51.6"/>
    <x v="1"/>
    <n v="56.6"/>
    <n v="4.0999999999999996"/>
    <n v="1"/>
    <n v="54.6"/>
    <n v="50.5"/>
  </r>
  <r>
    <s v="982 123499131807"/>
    <s v="09A0023"/>
    <x v="0"/>
    <n v="3"/>
    <n v="2"/>
    <n v="46.8"/>
    <x v="1"/>
    <n v="46.8"/>
    <n v="3.8"/>
    <n v="1"/>
    <n v="50.2"/>
    <n v="47"/>
  </r>
  <r>
    <s v="982 123499404899"/>
    <s v="09A0026"/>
    <x v="0"/>
    <n v="3"/>
    <n v="1"/>
    <n v="49.6"/>
    <x v="0"/>
    <n v="53.6"/>
    <n v="4.5999999999999996"/>
    <n v="2"/>
    <n v="57.6"/>
    <n v="48"/>
  </r>
  <r>
    <s v="982 123499131685"/>
    <s v="10A0001"/>
    <x v="0"/>
    <n v="3"/>
    <n v="1"/>
    <n v="42.6"/>
    <x v="0"/>
    <n v="48.6"/>
    <n v="4.5999999999999996"/>
    <n v="2"/>
    <n v="47.6"/>
    <n v="44"/>
  </r>
  <r>
    <s v="982 123499131676"/>
    <s v="10A0005"/>
    <x v="0"/>
    <n v="3"/>
    <n v="2"/>
    <n v="55.8"/>
    <x v="0"/>
    <n v="59.2"/>
    <n v="5"/>
    <n v="2"/>
    <n v="66.2"/>
    <n v="57.5"/>
  </r>
  <r>
    <s v="982 123499404898"/>
    <s v="10A0010"/>
    <x v="0"/>
    <n v="3"/>
    <n v="2"/>
    <n v="50.6"/>
    <x v="0"/>
    <n v="53.4"/>
    <n v="5.6"/>
    <n v="2"/>
    <n v="62.8"/>
    <n v="49"/>
  </r>
  <r>
    <s v="982 123499131674"/>
    <s v="10A0012"/>
    <x v="0"/>
    <n v="3"/>
    <n v="1"/>
    <n v="51"/>
    <x v="0"/>
    <n v="57"/>
    <n v="5.6"/>
    <n v="2"/>
    <n v="60.2"/>
    <n v="50"/>
  </r>
  <r>
    <s v="982 123499131642"/>
    <s v="10A0015"/>
    <x v="0"/>
    <n v="3"/>
    <n v="1"/>
    <n v="56.4"/>
    <x v="1"/>
    <n v="55.2"/>
    <n v="4.3"/>
    <n v="1"/>
    <n v="59.2"/>
    <n v="59"/>
  </r>
  <r>
    <s v="982 123499131637"/>
    <s v="10A0019"/>
    <x v="0"/>
    <n v="3"/>
    <n v="1"/>
    <n v="59.4"/>
    <x v="0"/>
    <n v="66.599999999999994"/>
    <n v="5.9"/>
    <n v="2"/>
    <n v="67.8"/>
    <n v="56"/>
  </r>
  <r>
    <s v="982 123499131627"/>
    <s v="11A0003"/>
    <x v="0"/>
    <n v="3"/>
    <n v="1"/>
    <n v="60.6"/>
    <x v="2"/>
    <n v="59.8"/>
    <n v="6.3"/>
    <n v="2"/>
    <n v="59.6"/>
    <n v="57.5"/>
  </r>
  <r>
    <s v="982 123499131604"/>
    <s v="11A0004"/>
    <x v="0"/>
    <n v="3"/>
    <n v="1"/>
    <n v="51.8"/>
    <x v="0"/>
    <n v="46.8"/>
    <n v="5"/>
    <n v="1"/>
    <n v="44.8"/>
    <n v="43.5"/>
  </r>
  <r>
    <s v="982 123499131589"/>
    <s v="11A0005"/>
    <x v="1"/>
    <n v="3"/>
    <n v="2"/>
    <n v="67"/>
    <x v="1"/>
    <n v="61.8"/>
    <n v="4.8"/>
    <n v="1"/>
    <n v="71.400000000000006"/>
    <n v="52"/>
  </r>
  <r>
    <s v="982 123499518972"/>
    <s v="11A0007"/>
    <x v="0"/>
    <n v="3"/>
    <n v="1"/>
    <n v="48.8"/>
    <x v="1"/>
    <n v="49"/>
    <n v="4.5999999999999996"/>
    <n v="1"/>
    <n v="49.2"/>
    <n v="47"/>
  </r>
  <r>
    <s v="982 123499131563"/>
    <s v="11A0008"/>
    <x v="0"/>
    <n v="3"/>
    <n v="2"/>
    <n v="57.4"/>
    <x v="2"/>
    <n v="55.8"/>
    <n v="4.5"/>
    <n v="2"/>
    <n v="60"/>
    <n v="45.5"/>
  </r>
  <r>
    <s v="982 123499131405"/>
    <s v="11A0018"/>
    <x v="0"/>
    <n v="3"/>
    <n v="1"/>
    <n v="68.400000000000006"/>
    <x v="2"/>
    <n v="69.2"/>
    <n v="6.2"/>
    <n v="1"/>
    <n v="66.599999999999994"/>
    <n v="62.5"/>
  </r>
  <r>
    <s v="982 123499404847"/>
    <s v="12A0001"/>
    <x v="0"/>
    <n v="3"/>
    <n v="1"/>
    <n v="49"/>
    <x v="1"/>
    <n v="54"/>
    <n v="4.9000000000000004"/>
    <n v="1"/>
    <n v="54"/>
    <n v="50"/>
  </r>
  <r>
    <s v="982 123499131351"/>
    <s v="12A0016"/>
    <x v="0"/>
    <n v="3"/>
    <n v="0"/>
    <n v="46.8"/>
    <x v="0"/>
    <n v="53.5"/>
    <n v="5.0999999999999996"/>
    <n v="1"/>
    <n v="49"/>
    <n v="49"/>
  </r>
  <r>
    <s v="982 123499131332"/>
    <s v="12A0024"/>
    <x v="0"/>
    <n v="3"/>
    <n v="1"/>
    <n v="44.6"/>
    <x v="0"/>
    <n v="52.5"/>
    <n v="4.8"/>
    <n v="1"/>
    <n v="49.4"/>
    <n v="51.5"/>
  </r>
  <r>
    <s v="982 123488424181"/>
    <s v="12A0029"/>
    <x v="0"/>
    <n v="3"/>
    <n v="1"/>
    <n v="50.4"/>
    <x v="0"/>
    <n v="58.5"/>
    <n v="5.2"/>
    <n v="2"/>
    <n v="57.6"/>
    <n v="47"/>
  </r>
  <r>
    <s v="982 123499518793"/>
    <s v="12A0030"/>
    <x v="0"/>
    <n v="3"/>
    <n v="0"/>
    <n v="54.4"/>
    <x v="0"/>
    <n v="60.5"/>
    <n v="5.9"/>
    <n v="1"/>
    <n v="59.4"/>
    <n v="56"/>
  </r>
  <r>
    <s v="982 123488424037"/>
    <s v="12A0034"/>
    <x v="0"/>
    <n v="3"/>
    <n v="1"/>
    <n v="45.4"/>
    <x v="1"/>
    <n v="53"/>
    <n v="4.8"/>
    <n v="1"/>
    <n v="43"/>
    <n v="50"/>
  </r>
  <r>
    <s v="982 123483234345"/>
    <s v="07A0001"/>
    <x v="0"/>
    <n v="2"/>
    <n v="1"/>
    <n v="48.6"/>
    <x v="3"/>
    <n v="51.2"/>
    <n v="3.2"/>
    <n v="2"/>
    <n v="61.6"/>
    <n v="48.5"/>
  </r>
  <r>
    <s v="982 123483234297"/>
    <s v="07A0003"/>
    <x v="0"/>
    <n v="2"/>
    <n v="1"/>
    <n v="48.4"/>
    <x v="4"/>
    <n v="49.6"/>
    <n v="4.2"/>
    <n v="1"/>
    <n v="51.8"/>
    <n v="49.5"/>
  </r>
  <r>
    <s v="982 123483234275"/>
    <s v="07A0005"/>
    <x v="0"/>
    <n v="2"/>
    <n v="1"/>
    <n v="47.2"/>
    <x v="0"/>
    <n v="47.8"/>
    <n v="3.3"/>
    <n v="1"/>
    <n v="53"/>
    <n v="48"/>
  </r>
  <r>
    <s v="982 123483234248"/>
    <s v="07A0006"/>
    <x v="0"/>
    <n v="2"/>
    <n v="2"/>
    <n v="53.4"/>
    <x v="3"/>
    <n v="54.8"/>
    <n v="3.9"/>
    <n v="2"/>
    <n v="67"/>
    <n v="50.5"/>
  </r>
  <r>
    <s v="982 123483234238"/>
    <s v="07A0007"/>
    <x v="0"/>
    <n v="2"/>
    <n v="1"/>
    <n v="49.8"/>
    <x v="0"/>
    <n v="50.8"/>
    <n v="3.5"/>
    <n v="1"/>
    <n v="52.4"/>
    <n v="51"/>
  </r>
  <r>
    <s v="982 123488424018"/>
    <s v="07A0008"/>
    <x v="0"/>
    <n v="2"/>
    <n v="1"/>
    <n v="44.8"/>
    <x v="1"/>
    <n v="47.6"/>
    <n v="3.6"/>
    <n v="1"/>
    <n v="52.6"/>
    <n v="46"/>
  </r>
  <r>
    <s v="982 123483234224"/>
    <s v="07A0009"/>
    <x v="0"/>
    <n v="2"/>
    <n v="2"/>
    <n v="53.2"/>
    <x v="3"/>
    <n v="56.6"/>
    <n v="3"/>
    <n v="1"/>
    <n v="63.4"/>
    <n v="55"/>
  </r>
  <r>
    <s v="982 123488423490"/>
    <s v="07A0010"/>
    <x v="0"/>
    <n v="2"/>
    <n v="1"/>
    <n v="42.2"/>
    <x v="1"/>
    <n v="44"/>
    <n v="3.3"/>
    <n v="1"/>
    <n v="49"/>
    <n v="42.5"/>
  </r>
  <r>
    <s v="982 123483234213"/>
    <s v="07A0011"/>
    <x v="0"/>
    <n v="2"/>
    <n v="2"/>
    <n v="52.2"/>
    <x v="3"/>
    <n v="53.6"/>
    <n v="4.0999999999999996"/>
    <n v="2"/>
    <n v="65"/>
    <n v="53"/>
  </r>
  <r>
    <s v="982 123483234206"/>
    <s v="07A0012"/>
    <x v="0"/>
    <n v="2"/>
    <n v="1"/>
    <n v="51.6"/>
    <x v="1"/>
    <n v="55.8"/>
    <n v="3.4"/>
    <n v="1"/>
    <n v="58.8"/>
    <n v="48.5"/>
  </r>
  <r>
    <s v="982 123483234122"/>
    <s v="07A0014"/>
    <x v="0"/>
    <n v="2"/>
    <n v="1"/>
    <n v="59.6"/>
    <x v="0"/>
    <n v="59.2"/>
    <n v="4.9000000000000004"/>
    <n v="1"/>
    <n v="63"/>
    <n v="53.5"/>
  </r>
  <r>
    <s v="982 123488423486"/>
    <s v="07A0015"/>
    <x v="0"/>
    <n v="2"/>
    <n v="0"/>
    <n v="51.4"/>
    <x v="2"/>
    <n v="53.6"/>
    <n v="3.8"/>
    <n v="1"/>
    <n v="56.2"/>
    <n v="48.5"/>
  </r>
  <r>
    <s v="982 123483234121"/>
    <s v="07A0016"/>
    <x v="0"/>
    <n v="2"/>
    <n v="2"/>
    <n v="48.2"/>
    <x v="3"/>
    <n v="54"/>
    <n v="5.0999999999999996"/>
    <n v="2"/>
    <n v="56.2"/>
    <n v="47"/>
  </r>
  <r>
    <s v="982 123483234076"/>
    <s v="07A0017"/>
    <x v="0"/>
    <n v="2"/>
    <n v="1"/>
    <n v="66"/>
    <x v="0"/>
    <n v="65.2"/>
    <n v="5"/>
    <n v="1"/>
    <n v="69.400000000000006"/>
    <n v="63.5"/>
  </r>
  <r>
    <s v="982 123483234051"/>
    <s v="07A0018"/>
    <x v="0"/>
    <n v="2"/>
    <n v="1"/>
    <n v="56.6"/>
    <x v="0"/>
    <n v="55"/>
    <n v="4"/>
    <n v="1"/>
    <n v="55.4"/>
    <n v="52"/>
  </r>
  <r>
    <s v="982 123483234015"/>
    <s v="07A0019"/>
    <x v="0"/>
    <n v="2"/>
    <n v="1"/>
    <n v="52"/>
    <x v="0"/>
    <n v="58.4"/>
    <n v="5.2"/>
    <n v="2"/>
    <n v="60.6"/>
    <n v="54"/>
  </r>
  <r>
    <s v="982 123483233988"/>
    <s v="07A0020"/>
    <x v="0"/>
    <n v="2"/>
    <n v="1"/>
    <n v="46.8"/>
    <x v="0"/>
    <n v="51"/>
    <n v="3.1"/>
    <n v="1"/>
    <n v="54"/>
    <n v="48.5"/>
  </r>
  <r>
    <s v="982 123483233863"/>
    <s v="08A0004"/>
    <x v="0"/>
    <n v="2"/>
    <n v="2"/>
    <n v="48"/>
    <x v="0"/>
    <n v="54.4"/>
    <n v="3.6"/>
    <n v="2"/>
    <n v="55.6"/>
    <n v="45.5"/>
  </r>
  <r>
    <s v="982 123488423743"/>
    <s v="08A0005"/>
    <x v="0"/>
    <n v="2"/>
    <n v="1"/>
    <n v="52.8"/>
    <x v="1"/>
    <n v="56.2"/>
    <n v="4.5"/>
    <n v="1"/>
    <n v="59.6"/>
    <n v="51.5"/>
  </r>
  <r>
    <s v="982 123483233859"/>
    <s v="08A0006"/>
    <x v="0"/>
    <n v="2"/>
    <n v="1"/>
    <n v="46.6"/>
    <x v="0"/>
    <n v="52.2"/>
    <n v="4.0999999999999996"/>
    <n v="1"/>
    <n v="54.8"/>
    <n v="51.5"/>
  </r>
  <r>
    <s v="982 123483190724"/>
    <s v="08A0009"/>
    <x v="0"/>
    <n v="2"/>
    <n v="1"/>
    <n v="53.6"/>
    <x v="3"/>
    <n v="54.8"/>
    <n v="3.2"/>
    <n v="2"/>
    <n v="61.8"/>
    <n v="49"/>
  </r>
  <r>
    <s v="982 123483190695"/>
    <s v="08A0010"/>
    <x v="0"/>
    <n v="2"/>
    <n v="2"/>
    <n v="48.8"/>
    <x v="1"/>
    <n v="52.2"/>
    <n v="5.7"/>
    <n v="1"/>
    <n v="55"/>
    <n v="50.5"/>
  </r>
  <r>
    <s v="982 123483190644"/>
    <s v="08A0011"/>
    <x v="1"/>
    <n v="2"/>
    <n v="1"/>
    <n v="53.2"/>
    <x v="3"/>
    <n v="62.8"/>
    <n v="3.7"/>
    <n v="1"/>
    <n v="67.8"/>
    <n v="56.5"/>
  </r>
  <r>
    <s v="982 123483190634"/>
    <s v="08A0012"/>
    <x v="0"/>
    <n v="2"/>
    <n v="2"/>
    <n v="47"/>
    <x v="0"/>
    <n v="53.8"/>
    <n v="2.5"/>
    <n v="1"/>
    <n v="57"/>
    <n v="55"/>
  </r>
  <r>
    <s v="982 123483190580"/>
    <s v="08A0013"/>
    <x v="0"/>
    <n v="2"/>
    <n v="2"/>
    <n v="59.6"/>
    <x v="0"/>
    <n v="56.2"/>
    <n v="5.6"/>
    <n v="2"/>
    <n v="60"/>
    <n v="51"/>
  </r>
  <r>
    <s v="982 123488423472"/>
    <s v="08A0014"/>
    <x v="0"/>
    <n v="2"/>
    <n v="1"/>
    <n v="52.2"/>
    <x v="0"/>
    <n v="55.2"/>
    <n v="4"/>
    <n v="1"/>
    <n v="57.4"/>
    <n v="56.5"/>
  </r>
  <r>
    <s v="982 123483190490"/>
    <s v="08A0019"/>
    <x v="0"/>
    <n v="2"/>
    <n v="2"/>
    <n v="55.2"/>
    <x v="0"/>
    <n v="57.8"/>
    <n v="5.0999999999999996"/>
    <n v="1"/>
    <n v="56.6"/>
    <n v="57"/>
  </r>
  <r>
    <s v="982 123483190474"/>
    <s v="08A0020"/>
    <x v="0"/>
    <n v="2"/>
    <n v="1"/>
    <n v="55.8"/>
    <x v="3"/>
    <n v="62.2"/>
    <n v="3.9"/>
    <n v="1"/>
    <n v="62.8"/>
    <n v="59.5"/>
  </r>
  <r>
    <s v="982 123483190435"/>
    <s v="08A0022"/>
    <x v="0"/>
    <n v="2"/>
    <n v="2"/>
    <n v="61.8"/>
    <x v="4"/>
    <n v="63"/>
    <n v="5.7"/>
    <n v="1"/>
    <n v="62.8"/>
    <n v="59.5"/>
  </r>
  <r>
    <s v="982 123483190405"/>
    <s v="08A0023"/>
    <x v="1"/>
    <n v="2"/>
    <n v="1"/>
    <n v="52.6"/>
    <x v="1"/>
    <n v="50.6"/>
    <n v="2.7"/>
    <n v="1"/>
    <n v="59.4"/>
    <n v="48.5"/>
  </r>
  <r>
    <s v="982 123483190364"/>
    <s v="08A0024"/>
    <x v="0"/>
    <n v="2"/>
    <n v="2"/>
    <n v="55.8"/>
    <x v="0"/>
    <n v="54.2"/>
    <n v="3.7"/>
    <n v="1"/>
    <n v="61.4"/>
    <n v="60.5"/>
  </r>
  <r>
    <s v="982 123483190352"/>
    <s v="08A0026"/>
    <x v="1"/>
    <n v="2"/>
    <n v="1"/>
    <n v="69"/>
    <x v="0"/>
    <n v="66.400000000000006"/>
    <n v="3.9"/>
    <n v="1"/>
    <n v="75.8"/>
    <n v="62"/>
  </r>
  <r>
    <s v="982 123483190347"/>
    <s v="08A0028"/>
    <x v="0"/>
    <n v="2"/>
    <n v="2"/>
    <n v="57.8"/>
    <x v="0"/>
    <n v="56.8"/>
    <n v="3.8"/>
    <n v="2"/>
    <n v="58.4"/>
    <n v="50.5"/>
  </r>
  <r>
    <s v="982 123488423439"/>
    <s v="08A0029"/>
    <x v="0"/>
    <n v="2"/>
    <n v="1"/>
    <n v="45.8"/>
    <x v="1"/>
    <n v="45.4"/>
    <n v="3.9"/>
    <n v="1"/>
    <n v="45.4"/>
    <n v="41"/>
  </r>
  <r>
    <s v="982 123483190300"/>
    <s v="09A0001"/>
    <x v="0"/>
    <n v="2"/>
    <n v="0"/>
    <n v="60.8"/>
    <x v="5"/>
    <n v="61.6"/>
    <n v="4.7"/>
    <n v="1"/>
    <n v="58.4"/>
    <n v="69"/>
  </r>
  <r>
    <s v="982 123483190294"/>
    <s v="09A0002"/>
    <x v="0"/>
    <n v="2"/>
    <n v="1"/>
    <n v="52.6"/>
    <x v="0"/>
    <n v="59"/>
    <n v="4"/>
    <n v="1"/>
    <n v="57"/>
    <n v="58.5"/>
  </r>
  <r>
    <s v="982 123483188242"/>
    <s v="09A0003"/>
    <x v="0"/>
    <n v="2"/>
    <n v="2"/>
    <n v="52"/>
    <x v="1"/>
    <n v="58.6"/>
    <n v="3.9"/>
    <n v="1"/>
    <n v="58.8"/>
    <n v="53.5"/>
  </r>
  <r>
    <s v="982 123483188216"/>
    <s v="09A0004"/>
    <x v="0"/>
    <n v="2"/>
    <n v="1"/>
    <n v="51"/>
    <x v="0"/>
    <n v="51.8"/>
    <n v="3.6"/>
    <n v="1"/>
    <n v="55"/>
    <n v="49.5"/>
  </r>
  <r>
    <s v="982 123483188179"/>
    <s v="09A0005"/>
    <x v="0"/>
    <n v="2"/>
    <n v="1"/>
    <n v="56.8"/>
    <x v="2"/>
    <n v="54"/>
    <n v="4.0999999999999996"/>
    <n v="1"/>
    <n v="55.8"/>
    <n v="41.5"/>
  </r>
  <r>
    <s v="982 123483188172"/>
    <s v="09A0006"/>
    <x v="0"/>
    <n v="2"/>
    <n v="1"/>
    <n v="44.2"/>
    <x v="1"/>
    <n v="49"/>
    <n v="3.4"/>
    <n v="1"/>
    <n v="54.4"/>
    <n v="48"/>
  </r>
  <r>
    <s v="982 123483188151"/>
    <s v="09A0008"/>
    <x v="0"/>
    <n v="2"/>
    <n v="2"/>
    <n v="40.799999999999997"/>
    <x v="3"/>
    <n v="45.4"/>
    <n v="3.5"/>
    <n v="1"/>
    <n v="47.6"/>
    <n v="43"/>
  </r>
  <r>
    <s v="982 123483188147"/>
    <s v="09A0010"/>
    <x v="0"/>
    <n v="2"/>
    <n v="1"/>
    <n v="48.4"/>
    <x v="0"/>
    <n v="54.8"/>
    <n v="3.9"/>
    <n v="1"/>
    <n v="59.2"/>
    <n v="51.5"/>
  </r>
  <r>
    <s v="982 123483188135"/>
    <s v="09A0011"/>
    <x v="0"/>
    <n v="2"/>
    <n v="2"/>
    <n v="43.6"/>
    <x v="1"/>
    <n v="46.4"/>
    <n v="3.9"/>
    <n v="1"/>
    <n v="53"/>
    <n v="45"/>
  </r>
  <r>
    <s v="982 123483188042"/>
    <s v="09A0013"/>
    <x v="0"/>
    <n v="2"/>
    <n v="2"/>
    <n v="53.4"/>
    <x v="3"/>
    <n v="57.4"/>
    <n v="4.9000000000000004"/>
    <n v="2"/>
    <n v="62"/>
    <n v="54.5"/>
  </r>
  <r>
    <s v="982 123483187995"/>
    <s v="09A0015"/>
    <x v="0"/>
    <n v="2"/>
    <n v="1"/>
    <n v="55.6"/>
    <x v="3"/>
    <n v="59.8"/>
    <n v="3.9"/>
    <n v="1"/>
    <n v="61.6"/>
    <n v="56.5"/>
  </r>
  <r>
    <s v="982 123483187944"/>
    <s v="09A0017"/>
    <x v="0"/>
    <n v="2"/>
    <n v="1"/>
    <n v="56.6"/>
    <x v="3"/>
    <n v="56.2"/>
    <n v="4"/>
    <n v="1"/>
    <n v="55.4"/>
    <n v="55"/>
  </r>
  <r>
    <s v="982 123483187921"/>
    <s v="09A0018"/>
    <x v="0"/>
    <n v="2"/>
    <n v="2"/>
    <n v="51.2"/>
    <x v="1"/>
    <n v="56.2"/>
    <n v="4"/>
    <n v="1"/>
    <n v="56.6"/>
    <n v="52"/>
  </r>
  <r>
    <s v="982 123483187904"/>
    <s v="09A0020"/>
    <x v="0"/>
    <n v="2"/>
    <n v="1"/>
    <n v="59.2"/>
    <x v="3"/>
    <n v="61.6"/>
    <n v="4.3"/>
    <n v="1"/>
    <n v="62.8"/>
    <n v="60"/>
  </r>
  <r>
    <s v="982 123483187857"/>
    <s v="09A0022"/>
    <x v="0"/>
    <n v="2"/>
    <n v="2"/>
    <n v="51.8"/>
    <x v="3"/>
    <n v="54.4"/>
    <n v="4.4000000000000004"/>
    <n v="1"/>
    <n v="56.2"/>
    <n v="51.5"/>
  </r>
  <r>
    <s v="982 123483187853"/>
    <s v="09A0024"/>
    <x v="0"/>
    <n v="2"/>
    <n v="2"/>
    <n v="63.8"/>
    <x v="0"/>
    <n v="63.8"/>
    <n v="4.5"/>
    <n v="1"/>
    <n v="69.400000000000006"/>
    <n v="61.5"/>
  </r>
  <r>
    <s v="982 123482383906"/>
    <s v="10A0002"/>
    <x v="0"/>
    <n v="2"/>
    <n v="2"/>
    <n v="53.4"/>
    <x v="0"/>
    <n v="60.4"/>
    <n v="5.3"/>
    <n v="2"/>
    <n v="61.6"/>
    <n v="57.5"/>
  </r>
  <r>
    <s v="982 123482383867"/>
    <s v="10A0003"/>
    <x v="0"/>
    <n v="2"/>
    <n v="1"/>
    <n v="42.2"/>
    <x v="1"/>
    <n v="47"/>
    <n v="3.7"/>
    <n v="1"/>
    <n v="50.2"/>
    <n v="51"/>
  </r>
  <r>
    <s v="982 123482383796"/>
    <s v="10A0004"/>
    <x v="0"/>
    <n v="2"/>
    <n v="2"/>
    <n v="67.8"/>
    <x v="5"/>
    <n v="69.8"/>
    <n v="5.7"/>
    <n v="2"/>
    <n v="70.2"/>
    <n v="59.5"/>
  </r>
  <r>
    <s v="982 123482383719"/>
    <s v="10A0006"/>
    <x v="0"/>
    <n v="2"/>
    <n v="0"/>
    <n v="68.400000000000006"/>
    <x v="1"/>
    <n v="71.400000000000006"/>
    <n v="5.9"/>
    <n v="1"/>
    <n v="71"/>
    <n v="68"/>
  </r>
  <r>
    <s v="982 123482383710"/>
    <s v="10A0007"/>
    <x v="0"/>
    <n v="2"/>
    <n v="1"/>
    <n v="56"/>
    <x v="1"/>
    <n v="62"/>
    <n v="5.4"/>
    <n v="1"/>
    <n v="63.4"/>
    <n v="58.5"/>
  </r>
  <r>
    <s v="982 123482383692"/>
    <s v="10A0008"/>
    <x v="0"/>
    <n v="2"/>
    <n v="2"/>
    <n v="55.8"/>
    <x v="1"/>
    <n v="59"/>
    <n v="4.4000000000000004"/>
    <n v="1"/>
    <n v="64"/>
    <n v="57"/>
  </r>
  <r>
    <s v="982 123482383688"/>
    <s v="10A0009"/>
    <x v="0"/>
    <n v="2"/>
    <n v="2"/>
    <n v="51.6"/>
    <x v="0"/>
    <n v="56.6"/>
    <n v="5.5"/>
    <n v="2"/>
    <n v="63.6"/>
    <n v="53.5"/>
  </r>
  <r>
    <s v="982 123482383631"/>
    <s v="10A0011"/>
    <x v="0"/>
    <n v="2"/>
    <n v="0"/>
    <n v="66.2"/>
    <x v="0"/>
    <n v="70.599999999999994"/>
    <n v="4.7"/>
    <n v="1"/>
    <n v="75.8"/>
    <n v="70"/>
  </r>
  <r>
    <s v="982 123482359837"/>
    <s v="10A0013"/>
    <x v="0"/>
    <n v="2"/>
    <n v="1"/>
    <n v="45.6"/>
    <x v="0"/>
    <n v="50.8"/>
    <n v="4.5"/>
    <n v="1"/>
    <n v="55"/>
    <n v="50"/>
  </r>
  <r>
    <s v="982 123482359789"/>
    <s v="10A0014"/>
    <x v="0"/>
    <n v="2"/>
    <n v="1"/>
    <n v="53.2"/>
    <x v="0"/>
    <n v="56.4"/>
    <n v="5.3"/>
    <n v="2"/>
    <n v="58.2"/>
    <n v="51.5"/>
  </r>
  <r>
    <s v="982 123482359656"/>
    <s v="10A0016"/>
    <x v="0"/>
    <n v="2"/>
    <n v="1"/>
    <n v="69.599999999999994"/>
    <x v="0"/>
    <n v="66.2"/>
    <n v="5.9"/>
    <n v="2"/>
    <n v="70.8"/>
    <n v="59.5"/>
  </r>
  <r>
    <s v="982 123488423411"/>
    <s v="10A0017"/>
    <x v="0"/>
    <n v="2"/>
    <n v="2"/>
    <n v="52.4"/>
    <x v="3"/>
    <n v="57.6"/>
    <n v="5.2"/>
    <n v="2"/>
    <n v="58.4"/>
    <n v="50.5"/>
  </r>
  <r>
    <s v="982 123482359626"/>
    <s v="10A0018"/>
    <x v="0"/>
    <n v="2"/>
    <n v="1"/>
    <n v="53.4"/>
    <x v="3"/>
    <n v="58"/>
    <n v="3.2"/>
    <n v="1"/>
    <n v="61.4"/>
    <n v="56.5"/>
  </r>
  <r>
    <s v="982 123482359527"/>
    <s v="10A0020"/>
    <x v="1"/>
    <n v="2"/>
    <n v="1"/>
    <n v="52.6"/>
    <x v="3"/>
    <n v="56.4"/>
    <n v="4"/>
    <n v="1"/>
    <n v="62"/>
    <n v="57.5"/>
  </r>
  <r>
    <s v="982 123482359486"/>
    <s v="11A0001"/>
    <x v="0"/>
    <n v="2"/>
    <n v="0"/>
    <n v="58.8"/>
    <x v="0"/>
    <n v="62.6"/>
    <n v="5.2"/>
    <n v="1"/>
    <n v="66"/>
    <n v="72"/>
  </r>
  <r>
    <s v="982 123488423393"/>
    <s v="11A0002"/>
    <x v="0"/>
    <n v="2"/>
    <n v="1"/>
    <n v="56.2"/>
    <x v="1"/>
    <n v="56.2"/>
    <n v="5"/>
    <n v="1"/>
    <n v="59.8"/>
    <n v="55.5"/>
  </r>
  <r>
    <s v="982 000192438688"/>
    <s v="11A0006"/>
    <x v="0"/>
    <n v="2"/>
    <n v="2"/>
    <n v="63"/>
    <x v="0"/>
    <n v="64"/>
    <n v="5.5"/>
    <n v="2"/>
    <n v="65.599999999999994"/>
    <n v="51"/>
  </r>
  <r>
    <s v="982 000192438523"/>
    <s v="11A0009"/>
    <x v="0"/>
    <n v="2"/>
    <n v="1"/>
    <n v="59.2"/>
    <x v="3"/>
    <n v="58.6"/>
    <n v="6.2"/>
    <n v="1"/>
    <n v="58.8"/>
    <n v="55.5"/>
  </r>
  <r>
    <s v="982 123488423325"/>
    <s v="11A0010"/>
    <x v="0"/>
    <n v="2"/>
    <n v="1"/>
    <n v="57.8"/>
    <x v="0"/>
    <n v="57"/>
    <n v="7.1"/>
    <n v="1"/>
    <n v="54.8"/>
    <n v="53.5"/>
  </r>
  <r>
    <s v="982 123488423934"/>
    <s v="11A0012"/>
    <x v="0"/>
    <n v="2"/>
    <n v="2"/>
    <n v="58.6"/>
    <x v="0"/>
    <n v="57.4"/>
    <n v="5.6"/>
    <n v="1"/>
    <n v="58.6"/>
    <n v="58"/>
  </r>
  <r>
    <s v="982 000192438386"/>
    <s v="11A0013"/>
    <x v="0"/>
    <n v="2"/>
    <n v="1"/>
    <n v="55.8"/>
    <x v="0"/>
    <n v="52"/>
    <n v="4"/>
    <n v="1"/>
    <n v="51.4"/>
    <n v="47.5"/>
  </r>
  <r>
    <s v="982 000192438361"/>
    <s v="11A0016"/>
    <x v="0"/>
    <n v="2"/>
    <n v="0"/>
    <n v="43.2"/>
    <x v="0"/>
    <n v="50.4"/>
    <n v="4.0999999999999996"/>
    <n v="1"/>
    <n v="48"/>
    <n v="45"/>
  </r>
  <r>
    <s v="982 000192438355"/>
    <s v="11A0017"/>
    <x v="0"/>
    <n v="2"/>
    <n v="1"/>
    <n v="59.2"/>
    <x v="0"/>
    <n v="59.8"/>
    <n v="5.0999999999999996"/>
    <n v="2"/>
    <n v="67"/>
    <n v="55"/>
  </r>
  <r>
    <s v="982 000192423906"/>
    <s v="11A0019"/>
    <x v="0"/>
    <n v="2"/>
    <n v="2"/>
    <n v="62"/>
    <x v="2"/>
    <n v="62.6"/>
    <n v="6.7"/>
    <n v="2"/>
    <n v="65.2"/>
    <n v="57"/>
  </r>
  <r>
    <s v="982 000192423902"/>
    <s v="11A0020"/>
    <x v="0"/>
    <n v="2"/>
    <n v="1"/>
    <n v="56.8"/>
    <x v="0"/>
    <n v="54.8"/>
    <n v="6"/>
    <n v="1"/>
    <n v="52.2"/>
    <n v="48.5"/>
  </r>
  <r>
    <s v="982 000192423826"/>
    <s v="11A0021"/>
    <x v="0"/>
    <n v="2"/>
    <n v="1"/>
    <n v="56.8"/>
    <x v="3"/>
    <n v="60"/>
    <n v="4.5999999999999996"/>
    <n v="2"/>
    <n v="63"/>
    <n v="50"/>
  </r>
  <r>
    <s v="982 000192423820"/>
    <s v="12A0002"/>
    <x v="0"/>
    <n v="2"/>
    <n v="1"/>
    <n v="41"/>
    <x v="0"/>
    <n v="49"/>
    <n v="5"/>
    <n v="1"/>
    <n v="46.8"/>
    <n v="43"/>
  </r>
  <r>
    <s v="982 123488423661"/>
    <s v="12A0004"/>
    <x v="0"/>
    <n v="2"/>
    <n v="0"/>
    <n v="47"/>
    <x v="1"/>
    <n v="55.5"/>
    <n v="5"/>
    <n v="1"/>
    <n v="51.4"/>
    <n v="48"/>
  </r>
  <r>
    <s v="982 000192423775"/>
    <s v="12A0005"/>
    <x v="0"/>
    <n v="2"/>
    <n v="1"/>
    <n v="41.6"/>
    <x v="0"/>
    <n v="48.5"/>
    <n v="4.5999999999999996"/>
    <n v="1"/>
    <n v="47.8"/>
    <n v="47.5"/>
  </r>
  <r>
    <s v="982 000192423675"/>
    <s v="12A0006"/>
    <x v="0"/>
    <n v="2"/>
    <n v="2"/>
    <n v="48"/>
    <x v="0"/>
    <n v="60.5"/>
    <n v="5.3"/>
    <n v="2"/>
    <n v="60.2"/>
    <n v="55.5"/>
  </r>
  <r>
    <s v="982 000192423644"/>
    <s v="12A0007"/>
    <x v="0"/>
    <n v="2"/>
    <n v="1"/>
    <n v="52"/>
    <x v="3"/>
    <n v="56.5"/>
    <n v="4.5"/>
    <n v="1"/>
    <n v="51.4"/>
    <n v="50"/>
  </r>
  <r>
    <s v="982 000192423632"/>
    <s v="12A0008"/>
    <x v="0"/>
    <n v="2"/>
    <n v="0"/>
    <n v="59.4"/>
    <x v="0"/>
    <n v="62.5"/>
    <n v="5.3"/>
    <n v="1"/>
    <n v="58.8"/>
    <n v="52.5"/>
  </r>
  <r>
    <s v="982 123488423593"/>
    <s v="12A0009"/>
    <x v="0"/>
    <n v="2"/>
    <n v="2"/>
    <n v="60.4"/>
    <x v="2"/>
    <n v="69.5"/>
    <n v="6.4"/>
    <n v="2"/>
    <n v="68.8"/>
    <n v="62"/>
  </r>
  <r>
    <s v="982 000192423515"/>
    <s v="12A0010"/>
    <x v="1"/>
    <n v="2"/>
    <n v="1"/>
    <n v="54.2"/>
    <x v="0"/>
    <n v="60"/>
    <n v="4.8"/>
    <n v="1"/>
    <n v="61.6"/>
    <n v="52.5"/>
  </r>
  <r>
    <s v="982 000192423493"/>
    <s v="12A0011"/>
    <x v="1"/>
    <n v="2"/>
    <n v="1"/>
    <n v="53.6"/>
    <x v="1"/>
    <n v="58.2"/>
    <n v="5.4"/>
    <n v="1"/>
    <n v="65.599999999999994"/>
    <n v="65.5"/>
  </r>
  <r>
    <s v="982 000192423398"/>
    <s v="12A0012"/>
    <x v="0"/>
    <n v="2"/>
    <n v="1"/>
    <n v="45.8"/>
    <x v="0"/>
    <n v="54"/>
    <n v="5.2"/>
    <n v="1"/>
    <n v="52.4"/>
    <n v="48.5"/>
  </r>
  <r>
    <s v="982 123483234798"/>
    <s v="12A0014"/>
    <x v="0"/>
    <n v="2"/>
    <n v="0"/>
    <n v="50.2"/>
    <x v="1"/>
    <n v="56.5"/>
    <n v="5.5"/>
    <n v="1"/>
    <n v="53"/>
    <n v="53.5"/>
  </r>
  <r>
    <s v="982 000192423253"/>
    <s v="12A0015"/>
    <x v="0"/>
    <n v="2"/>
    <n v="1"/>
    <n v="32.799999999999997"/>
    <x v="1"/>
    <n v="42"/>
    <n v="4.2"/>
    <n v="1"/>
    <n v="37"/>
    <n v="36"/>
  </r>
  <r>
    <s v="982 123483234680"/>
    <s v="12A0017"/>
    <x v="0"/>
    <n v="2"/>
    <n v="1"/>
    <n v="45.4"/>
    <x v="0"/>
    <n v="57"/>
    <n v="4.4000000000000004"/>
    <n v="1"/>
    <n v="55"/>
    <n v="50"/>
  </r>
  <r>
    <s v="982 000159134739"/>
    <s v="12A0018"/>
    <x v="0"/>
    <n v="2"/>
    <n v="1"/>
    <n v="45.4"/>
    <x v="1"/>
    <n v="50"/>
    <n v="4.2"/>
    <n v="1"/>
    <n v="47.4"/>
    <n v="44.5"/>
  </r>
  <r>
    <s v="982 123488423533"/>
    <s v="12A0019"/>
    <x v="0"/>
    <n v="2"/>
    <n v="1"/>
    <n v="50"/>
    <x v="1"/>
    <n v="58"/>
    <n v="5"/>
    <n v="1"/>
    <n v="53"/>
    <n v="52.5"/>
  </r>
  <r>
    <s v="982 000159134544"/>
    <s v="12A0020"/>
    <x v="0"/>
    <n v="2"/>
    <n v="2"/>
    <n v="59.8"/>
    <x v="0"/>
    <n v="63.5"/>
    <n v="5.5"/>
    <n v="1"/>
    <n v="62.2"/>
    <n v="56.5"/>
  </r>
  <r>
    <s v="982 000159134539"/>
    <s v="12A0021"/>
    <x v="0"/>
    <n v="2"/>
    <n v="1"/>
    <n v="38.4"/>
    <x v="1"/>
    <n v="47"/>
    <n v="3.5"/>
    <n v="1"/>
    <n v="46.4"/>
    <n v="41.5"/>
  </r>
  <r>
    <s v="982 000159134478"/>
    <s v="12A0022"/>
    <x v="0"/>
    <n v="2"/>
    <n v="1"/>
    <n v="45.6"/>
    <x v="1"/>
    <n v="52"/>
    <n v="4.2"/>
    <n v="1"/>
    <n v="50.2"/>
    <n v="44"/>
  </r>
  <r>
    <s v="982 123488423532"/>
    <s v="12A0023"/>
    <x v="0"/>
    <n v="2"/>
    <n v="1"/>
    <n v="49.8"/>
    <x v="0"/>
    <n v="58"/>
    <n v="6"/>
    <n v="1"/>
    <n v="56"/>
    <n v="49.5"/>
  </r>
  <r>
    <s v="982 123488423530"/>
    <s v="12A0026"/>
    <x v="0"/>
    <n v="2"/>
    <n v="1"/>
    <n v="48.2"/>
    <x v="1"/>
    <n v="57.5"/>
    <n v="5.3"/>
    <n v="1"/>
    <n v="53.2"/>
    <n v="52"/>
  </r>
  <r>
    <s v="982 000159134147"/>
    <s v="12A0027"/>
    <x v="0"/>
    <n v="2"/>
    <n v="2"/>
    <n v="60.6"/>
    <x v="2"/>
    <n v="62.5"/>
    <n v="5.4"/>
    <n v="2"/>
    <n v="62.4"/>
    <n v="47.5"/>
  </r>
  <r>
    <s v="982 000159133227"/>
    <s v="12A0031"/>
    <x v="0"/>
    <n v="2"/>
    <n v="1"/>
    <n v="44.4"/>
    <x v="1"/>
    <n v="51"/>
    <n v="4.2"/>
    <n v="1"/>
    <n v="49"/>
    <n v="46.5"/>
  </r>
  <r>
    <s v="982 000159133225"/>
    <s v="12A0032"/>
    <x v="0"/>
    <n v="2"/>
    <n v="2"/>
    <n v="44.4"/>
    <x v="0"/>
    <n v="52"/>
    <n v="4.8"/>
    <n v="1"/>
    <n v="50.6"/>
    <n v="46.5"/>
  </r>
  <r>
    <s v="982 123488423495"/>
    <s v="12A0033"/>
    <x v="0"/>
    <n v="2"/>
    <n v="1"/>
    <n v="39.6"/>
    <x v="1"/>
    <n v="47.5"/>
    <n v="5.2"/>
    <n v="1"/>
    <n v="45.8"/>
    <n v="45"/>
  </r>
  <r>
    <s v="982 000143714181"/>
    <s v="07A0002"/>
    <x v="1"/>
    <n v="1"/>
    <n v="2"/>
    <n v="67.599999999999994"/>
    <x v="1"/>
    <n v="71.2"/>
    <n v="3.3"/>
    <n v="3"/>
    <n v="88.6"/>
    <n v="58.5"/>
  </r>
  <r>
    <s v="982 000143777257"/>
    <s v="07A0004"/>
    <x v="1"/>
    <n v="1"/>
    <n v="2"/>
    <n v="52.6"/>
    <x v="0"/>
    <n v="59"/>
    <n v="3.1"/>
    <n v="2"/>
    <n v="71.2"/>
    <n v="54"/>
  </r>
  <r>
    <s v="982 000143777177"/>
    <s v="07A0013"/>
    <x v="0"/>
    <n v="1"/>
    <n v="1"/>
    <n v="67.2"/>
    <x v="0"/>
    <n v="67"/>
    <n v="4.3"/>
    <n v="2"/>
    <n v="73.8"/>
    <n v="57"/>
  </r>
  <r>
    <s v="982 000143713504"/>
    <s v="08A0007"/>
    <x v="1"/>
    <n v="1"/>
    <n v="2"/>
    <n v="63.8"/>
    <x v="1"/>
    <n v="67.400000000000006"/>
    <n v="4.3"/>
    <n v="2"/>
    <n v="78.599999999999994"/>
    <n v="60"/>
  </r>
  <r>
    <s v="982 000143778339"/>
    <s v="08A0025"/>
    <x v="1"/>
    <n v="1"/>
    <n v="1"/>
    <n v="61.2"/>
    <x v="2"/>
    <n v="64.8"/>
    <n v="4.7"/>
    <n v="2"/>
    <n v="71.8"/>
    <n v="48.5"/>
  </r>
  <r>
    <s v="982 000143777747"/>
    <s v="09A0007"/>
    <x v="0"/>
    <n v="1"/>
    <n v="1"/>
    <n v="58.6"/>
    <x v="5"/>
    <n v="63.8"/>
    <n v="3.4"/>
    <n v="2"/>
    <n v="67.599999999999994"/>
    <n v="57"/>
  </r>
  <r>
    <s v="982 000117456588"/>
    <s v="09A0021"/>
    <x v="0"/>
    <n v="1"/>
    <n v="2"/>
    <n v="53.2"/>
    <x v="1"/>
    <n v="58.2"/>
    <n v="5.0999999999999996"/>
    <n v="2"/>
    <n v="61.2"/>
    <n v="50"/>
  </r>
  <r>
    <s v="982 000117456579"/>
    <s v="09A0025"/>
    <x v="1"/>
    <n v="1"/>
    <n v="2"/>
    <n v="61.8"/>
    <x v="3"/>
    <n v="63.6"/>
    <n v="5"/>
    <n v="2"/>
    <n v="76.8"/>
    <n v="61.5"/>
  </r>
  <r>
    <s v="982 000117456334"/>
    <s v="11A0014"/>
    <x v="1"/>
    <n v="1"/>
    <n v="2"/>
    <n v="73.599999999999994"/>
    <x v="0"/>
    <n v="71.400000000000006"/>
    <n v="5.3"/>
    <n v="2"/>
    <n v="79.599999999999994"/>
    <n v="69.5"/>
  </r>
  <r>
    <s v="982 000143777689"/>
    <s v="11A0015"/>
    <x v="1"/>
    <n v="1"/>
    <n v="2"/>
    <n v="76.2"/>
    <x v="1"/>
    <n v="71.2"/>
    <n v="5.9"/>
    <n v="2"/>
    <n v="78.599999999999994"/>
    <n v="60"/>
  </r>
  <r>
    <s v="982 000117453860"/>
    <s v="12A0025"/>
    <x v="1"/>
    <n v="1"/>
    <n v="2"/>
    <n v="62.8"/>
    <x v="0"/>
    <n v="66.8"/>
    <n v="5.6"/>
    <n v="2"/>
    <n v="80"/>
    <n v="51.5"/>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r>
    <m/>
    <m/>
    <x v="2"/>
    <m/>
    <m/>
    <m/>
    <x v="6"/>
    <m/>
    <m/>
    <m/>
    <m/>
    <m/>
  </r>
</pivotCacheRecords>
</file>

<file path=xl/pivotCache/pivotCacheRecords2.xml><?xml version="1.0" encoding="utf-8"?>
<pivotCacheRecords xmlns="http://schemas.openxmlformats.org/spreadsheetml/2006/main" xmlns:r="http://schemas.openxmlformats.org/officeDocument/2006/relationships" count="1201">
  <r>
    <s v="982 123499519200"/>
    <s v="08A0018"/>
    <x v="0"/>
    <x v="0"/>
    <x v="0"/>
    <n v="61.6"/>
    <n v="3"/>
    <n v="58"/>
    <n v="5.4"/>
    <n v="2"/>
    <n v="60"/>
    <n v="55"/>
    <n v="2"/>
    <n v="2.3459999999999988"/>
  </r>
  <r>
    <s v="982 123499519167"/>
    <s v="11A0011"/>
    <x v="0"/>
    <x v="0"/>
    <x v="0"/>
    <n v="51.2"/>
    <n v="3"/>
    <n v="48.6"/>
    <n v="4.5"/>
    <n v="1"/>
    <n v="52.8"/>
    <n v="48"/>
    <n v="4.1999999999999957"/>
    <m/>
  </r>
  <r>
    <s v="982 123499519067"/>
    <s v="12A0003"/>
    <x v="0"/>
    <x v="0"/>
    <x v="0"/>
    <n v="53.8"/>
    <n v="3"/>
    <n v="57.5"/>
    <n v="5.6"/>
    <n v="2"/>
    <n v="56.6"/>
    <n v="49"/>
    <n v="-0.89999999999999858"/>
    <m/>
  </r>
  <r>
    <s v="982 123499519314"/>
    <s v="12A0013"/>
    <x v="0"/>
    <x v="0"/>
    <x v="0"/>
    <n v="60"/>
    <n v="3"/>
    <n v="67"/>
    <n v="6.2"/>
    <n v="2"/>
    <n v="63"/>
    <n v="54.5"/>
    <n v="-4"/>
    <m/>
  </r>
  <r>
    <s v="982 123499519035"/>
    <s v="12A0028"/>
    <x v="0"/>
    <x v="0"/>
    <x v="0"/>
    <n v="36"/>
    <n v="2.5"/>
    <n v="45.5"/>
    <n v="3.3"/>
    <n v="2"/>
    <n v="45.2"/>
    <n v="47.5"/>
    <n v="-0.29999999999999716"/>
    <m/>
  </r>
  <r>
    <s v="982 123499132243"/>
    <s v="08A0001"/>
    <x v="0"/>
    <x v="1"/>
    <x v="0"/>
    <n v="50.6"/>
    <n v="2.5"/>
    <n v="53.2"/>
    <n v="4.5"/>
    <n v="1"/>
    <n v="58.8"/>
    <n v="55"/>
    <n v="5.5999999999999943"/>
    <m/>
  </r>
  <r>
    <s v="982 123499132232"/>
    <s v="08A0002"/>
    <x v="0"/>
    <x v="1"/>
    <x v="0"/>
    <n v="54"/>
    <n v="3"/>
    <n v="53.2"/>
    <n v="3.8"/>
    <n v="2"/>
    <n v="57.4"/>
    <n v="47.5"/>
    <n v="4.1999999999999957"/>
    <m/>
  </r>
  <r>
    <s v="982 123499132226"/>
    <s v="08A0003"/>
    <x v="0"/>
    <x v="1"/>
    <x v="0"/>
    <n v="57.4"/>
    <n v="3.5"/>
    <n v="63"/>
    <n v="5"/>
    <n v="1"/>
    <n v="63.2"/>
    <n v="57.5"/>
    <n v="0.20000000000000284"/>
    <m/>
  </r>
  <r>
    <s v="982 123499132210"/>
    <s v="08A0008"/>
    <x v="0"/>
    <x v="1"/>
    <x v="0"/>
    <n v="52.2"/>
    <n v="3"/>
    <n v="56.2"/>
    <n v="3.3"/>
    <n v="2"/>
    <n v="62"/>
    <n v="51.5"/>
    <n v="5.7999999999999972"/>
    <m/>
  </r>
  <r>
    <s v="982 123499132112"/>
    <s v="08A0015"/>
    <x v="0"/>
    <x v="1"/>
    <x v="1"/>
    <n v="46"/>
    <n v="2.5"/>
    <n v="48"/>
    <n v="3.1"/>
    <n v="1"/>
    <n v="48"/>
    <n v="45.5"/>
    <n v="0"/>
    <m/>
  </r>
  <r>
    <s v="982 123499518689"/>
    <s v="08A0016"/>
    <x v="0"/>
    <x v="1"/>
    <x v="2"/>
    <n v="57.8"/>
    <n v="2.5"/>
    <n v="59"/>
    <n v="5.5"/>
    <n v="1"/>
    <n v="60.8"/>
    <n v="55.5"/>
    <n v="1.7999999999999972"/>
    <m/>
  </r>
  <r>
    <s v="982 123499518680"/>
    <s v="08A0017"/>
    <x v="0"/>
    <x v="1"/>
    <x v="0"/>
    <n v="44.8"/>
    <n v="2"/>
    <n v="47.4"/>
    <n v="4.5"/>
    <n v="1"/>
    <n v="50.4"/>
    <n v="47"/>
    <n v="3"/>
    <m/>
  </r>
  <r>
    <s v="982 123499132098"/>
    <s v="08A0021"/>
    <x v="0"/>
    <x v="1"/>
    <x v="0"/>
    <n v="52"/>
    <n v="3"/>
    <n v="53.6"/>
    <n v="3.7"/>
    <n v="2"/>
    <n v="56.8"/>
    <n v="52.5"/>
    <n v="3.1999999999999957"/>
    <m/>
  </r>
  <r>
    <s v="982 000192423906"/>
    <s v="11A0019"/>
    <x v="0"/>
    <x v="2"/>
    <x v="1"/>
    <n v="62"/>
    <n v="3.5"/>
    <n v="62.6"/>
    <n v="6.7"/>
    <n v="2"/>
    <n v="65.2"/>
    <n v="57"/>
    <n v="2.6000000000000014"/>
    <m/>
  </r>
  <r>
    <s v="982 123499132001"/>
    <s v="09A0009"/>
    <x v="0"/>
    <x v="1"/>
    <x v="0"/>
    <n v="49.2"/>
    <n v="3"/>
    <n v="53"/>
    <n v="4.0999999999999996"/>
    <n v="2"/>
    <n v="56.4"/>
    <n v="46"/>
    <n v="3.3999999999999986"/>
    <m/>
  </r>
  <r>
    <s v="982 123499131901"/>
    <s v="09A0012"/>
    <x v="0"/>
    <x v="1"/>
    <x v="0"/>
    <n v="48.4"/>
    <n v="3"/>
    <n v="49.6"/>
    <n v="4.3"/>
    <n v="1"/>
    <n v="50"/>
    <n v="50"/>
    <n v="0.39999999999999858"/>
    <m/>
  </r>
  <r>
    <s v="982 123499404976"/>
    <s v="09A0014"/>
    <x v="0"/>
    <x v="1"/>
    <x v="1"/>
    <n v="58.4"/>
    <n v="3"/>
    <n v="62"/>
    <n v="5.4"/>
    <n v="1"/>
    <n v="67.400000000000006"/>
    <n v="59"/>
    <n v="5.4000000000000057"/>
    <m/>
  </r>
  <r>
    <s v="982 123488423593"/>
    <s v="12A0009"/>
    <x v="0"/>
    <x v="2"/>
    <x v="1"/>
    <n v="60.4"/>
    <n v="3.5"/>
    <n v="69.5"/>
    <n v="6.4"/>
    <n v="2"/>
    <n v="68.8"/>
    <n v="62"/>
    <n v="-0.70000000000000284"/>
    <m/>
  </r>
  <r>
    <s v="982 123499131832"/>
    <s v="09A0019"/>
    <x v="0"/>
    <x v="1"/>
    <x v="1"/>
    <n v="51.6"/>
    <n v="2.5"/>
    <n v="56.6"/>
    <n v="4.0999999999999996"/>
    <n v="1"/>
    <n v="54.6"/>
    <n v="50.5"/>
    <n v="-2"/>
    <m/>
  </r>
  <r>
    <s v="982 123499131807"/>
    <s v="09A0023"/>
    <x v="0"/>
    <x v="1"/>
    <x v="1"/>
    <n v="46.8"/>
    <n v="2.5"/>
    <n v="46.8"/>
    <n v="3.8"/>
    <n v="1"/>
    <n v="50.2"/>
    <n v="47"/>
    <n v="3.4000000000000057"/>
    <m/>
  </r>
  <r>
    <s v="982 123499404899"/>
    <s v="09A0026"/>
    <x v="0"/>
    <x v="1"/>
    <x v="0"/>
    <n v="49.6"/>
    <n v="3"/>
    <n v="53.6"/>
    <n v="4.5999999999999996"/>
    <n v="2"/>
    <n v="57.6"/>
    <n v="48"/>
    <n v="4"/>
    <m/>
  </r>
  <r>
    <s v="982 123499131685"/>
    <s v="10A0001"/>
    <x v="0"/>
    <x v="1"/>
    <x v="0"/>
    <n v="42.6"/>
    <n v="3"/>
    <n v="48.6"/>
    <n v="4.5999999999999996"/>
    <n v="2"/>
    <n v="47.6"/>
    <n v="44"/>
    <n v="-1"/>
    <m/>
  </r>
  <r>
    <s v="982 123499131846"/>
    <s v="09A0016"/>
    <x v="0"/>
    <x v="1"/>
    <x v="1"/>
    <n v="50.2"/>
    <n v="2.5"/>
    <n v="54"/>
    <n v="6.1"/>
    <n v="2"/>
    <n v="61.2"/>
    <n v="52"/>
    <n v="7.2000000000000028"/>
    <m/>
  </r>
  <r>
    <s v="982 000143777689"/>
    <s v="11A0015"/>
    <x v="1"/>
    <x v="3"/>
    <x v="1"/>
    <n v="76.2"/>
    <n v="2.5"/>
    <n v="71.2"/>
    <n v="5.9"/>
    <n v="2"/>
    <n v="78.599999999999994"/>
    <n v="60"/>
    <n v="7.3999999999999915"/>
    <m/>
  </r>
  <r>
    <s v="982 123499131674"/>
    <s v="10A0012"/>
    <x v="0"/>
    <x v="1"/>
    <x v="0"/>
    <n v="51"/>
    <n v="3"/>
    <n v="57"/>
    <n v="5.6"/>
    <n v="2"/>
    <n v="60.2"/>
    <n v="50"/>
    <n v="3.2000000000000028"/>
    <m/>
  </r>
  <r>
    <s v="982 123499131642"/>
    <s v="10A0015"/>
    <x v="0"/>
    <x v="1"/>
    <x v="0"/>
    <n v="56.4"/>
    <n v="2.5"/>
    <n v="55.2"/>
    <n v="4.3"/>
    <n v="1"/>
    <n v="59.2"/>
    <n v="59"/>
    <n v="4"/>
    <m/>
  </r>
  <r>
    <s v="982 123499131637"/>
    <s v="10A0019"/>
    <x v="0"/>
    <x v="1"/>
    <x v="0"/>
    <n v="59.4"/>
    <n v="3"/>
    <n v="66.599999999999994"/>
    <n v="5.9"/>
    <n v="2"/>
    <n v="67.8"/>
    <n v="56"/>
    <n v="1.2000000000000028"/>
    <m/>
  </r>
  <r>
    <s v="982 123499131627"/>
    <s v="11A0003"/>
    <x v="0"/>
    <x v="1"/>
    <x v="0"/>
    <n v="60.6"/>
    <n v="3.5"/>
    <n v="59.8"/>
    <n v="6.3"/>
    <n v="2"/>
    <n v="59.6"/>
    <n v="57.5"/>
    <n v="-0.19999999999999574"/>
    <m/>
  </r>
  <r>
    <s v="982 123499131604"/>
    <s v="11A0004"/>
    <x v="0"/>
    <x v="1"/>
    <x v="0"/>
    <n v="51.8"/>
    <n v="3"/>
    <n v="46.8"/>
    <n v="5"/>
    <n v="1"/>
    <n v="44.8"/>
    <n v="43.5"/>
    <n v="-2"/>
    <m/>
  </r>
  <r>
    <s v="982 123499131589"/>
    <s v="11A0005"/>
    <x v="1"/>
    <x v="1"/>
    <x v="1"/>
    <n v="67"/>
    <n v="2.5"/>
    <n v="61.8"/>
    <n v="4.8"/>
    <n v="1"/>
    <n v="71.400000000000006"/>
    <n v="52"/>
    <n v="9.6000000000000085"/>
    <m/>
  </r>
  <r>
    <s v="982 123499518972"/>
    <s v="11A0007"/>
    <x v="0"/>
    <x v="1"/>
    <x v="0"/>
    <n v="48.8"/>
    <n v="2.5"/>
    <n v="49"/>
    <n v="4.5999999999999996"/>
    <n v="1"/>
    <n v="49.2"/>
    <n v="47"/>
    <n v="0.20000000000000284"/>
    <m/>
  </r>
  <r>
    <s v="982 123482383796"/>
    <s v="10A0004"/>
    <x v="0"/>
    <x v="2"/>
    <x v="1"/>
    <n v="67.8"/>
    <n v="4"/>
    <n v="69.8"/>
    <n v="5.7"/>
    <n v="2"/>
    <n v="70.2"/>
    <n v="59.5"/>
    <n v="0.40000000000000568"/>
    <m/>
  </r>
  <r>
    <s v="982 123499131405"/>
    <s v="11A0018"/>
    <x v="0"/>
    <x v="1"/>
    <x v="0"/>
    <n v="68.400000000000006"/>
    <n v="3.5"/>
    <n v="69.2"/>
    <n v="6.2"/>
    <n v="1"/>
    <n v="66.599999999999994"/>
    <n v="62.5"/>
    <n v="-2.6000000000000085"/>
    <m/>
  </r>
  <r>
    <s v="982 123499404847"/>
    <s v="12A0001"/>
    <x v="0"/>
    <x v="1"/>
    <x v="0"/>
    <n v="49"/>
    <n v="2.5"/>
    <n v="54"/>
    <n v="4.9000000000000004"/>
    <n v="1"/>
    <n v="54"/>
    <n v="50"/>
    <n v="0"/>
    <m/>
  </r>
  <r>
    <s v="982 123499131351"/>
    <s v="12A0016"/>
    <x v="0"/>
    <x v="1"/>
    <x v="2"/>
    <n v="46.8"/>
    <n v="3"/>
    <n v="53.5"/>
    <n v="5.0999999999999996"/>
    <n v="1"/>
    <n v="49"/>
    <n v="49"/>
    <n v="-4.5"/>
    <m/>
  </r>
  <r>
    <s v="982 123499131332"/>
    <s v="12A0024"/>
    <x v="0"/>
    <x v="1"/>
    <x v="0"/>
    <n v="44.6"/>
    <n v="3"/>
    <n v="52.5"/>
    <n v="4.8"/>
    <n v="1"/>
    <n v="49.4"/>
    <n v="51.5"/>
    <n v="-3.1000000000000014"/>
    <m/>
  </r>
  <r>
    <s v="982 123488424181"/>
    <s v="12A0029"/>
    <x v="0"/>
    <x v="1"/>
    <x v="0"/>
    <n v="50.4"/>
    <n v="3"/>
    <n v="58.5"/>
    <n v="5.2"/>
    <n v="2"/>
    <n v="57.6"/>
    <n v="47"/>
    <n v="-0.89999999999999858"/>
    <m/>
  </r>
  <r>
    <s v="982 123499518793"/>
    <s v="12A0030"/>
    <x v="0"/>
    <x v="1"/>
    <x v="2"/>
    <n v="54.4"/>
    <n v="3"/>
    <n v="60.5"/>
    <n v="5.9"/>
    <n v="1"/>
    <n v="59.4"/>
    <n v="56"/>
    <n v="-1.1000000000000014"/>
    <m/>
  </r>
  <r>
    <s v="982 123488424037"/>
    <s v="12A0034"/>
    <x v="0"/>
    <x v="1"/>
    <x v="0"/>
    <n v="45.4"/>
    <n v="2.5"/>
    <n v="53"/>
    <n v="4.8"/>
    <n v="1"/>
    <n v="43"/>
    <n v="50"/>
    <n v="-10"/>
    <m/>
  </r>
  <r>
    <s v="982 123483234345"/>
    <s v="07A0001"/>
    <x v="0"/>
    <x v="2"/>
    <x v="0"/>
    <n v="48.6"/>
    <n v="2"/>
    <n v="51.2"/>
    <n v="3.2"/>
    <n v="2"/>
    <n v="61.6"/>
    <n v="48.5"/>
    <n v="10.399999999999999"/>
    <m/>
  </r>
  <r>
    <s v="982 123483234297"/>
    <s v="07A0003"/>
    <x v="0"/>
    <x v="2"/>
    <x v="0"/>
    <n v="48.4"/>
    <n v="1.5"/>
    <n v="49.6"/>
    <n v="4.2"/>
    <n v="1"/>
    <n v="51.8"/>
    <n v="49.5"/>
    <n v="2.1999999999999957"/>
    <m/>
  </r>
  <r>
    <s v="982 123483234275"/>
    <s v="07A0005"/>
    <x v="0"/>
    <x v="2"/>
    <x v="0"/>
    <n v="47.2"/>
    <n v="3"/>
    <n v="47.8"/>
    <n v="3.3"/>
    <n v="1"/>
    <n v="53"/>
    <n v="48"/>
    <n v="5.2000000000000028"/>
    <m/>
  </r>
  <r>
    <s v="982 123499404898"/>
    <s v="10A0010"/>
    <x v="0"/>
    <x v="1"/>
    <x v="1"/>
    <n v="50.6"/>
    <n v="3"/>
    <n v="53.4"/>
    <n v="5.6"/>
    <n v="2"/>
    <n v="62.8"/>
    <n v="49"/>
    <n v="9.3999999999999986"/>
    <m/>
  </r>
  <r>
    <s v="982 123483234238"/>
    <s v="07A0007"/>
    <x v="0"/>
    <x v="2"/>
    <x v="0"/>
    <n v="49.8"/>
    <n v="3"/>
    <n v="50.8"/>
    <n v="3.5"/>
    <n v="1"/>
    <n v="52.4"/>
    <n v="51"/>
    <n v="1.6000000000000014"/>
    <m/>
  </r>
  <r>
    <s v="982 123488424018"/>
    <s v="07A0008"/>
    <x v="0"/>
    <x v="2"/>
    <x v="0"/>
    <n v="44.8"/>
    <n v="2.5"/>
    <n v="47.6"/>
    <n v="3.6"/>
    <n v="1"/>
    <n v="52.6"/>
    <n v="46"/>
    <n v="5"/>
    <m/>
  </r>
  <r>
    <s v="982 123483234224"/>
    <s v="07A0009"/>
    <x v="0"/>
    <x v="2"/>
    <x v="1"/>
    <n v="53.2"/>
    <n v="2"/>
    <n v="56.6"/>
    <n v="3"/>
    <n v="1"/>
    <n v="63.4"/>
    <n v="55"/>
    <n v="6.7999999999999972"/>
    <m/>
  </r>
  <r>
    <s v="982 123488423490"/>
    <s v="07A0010"/>
    <x v="0"/>
    <x v="2"/>
    <x v="0"/>
    <n v="42.2"/>
    <n v="2.5"/>
    <n v="44"/>
    <n v="3.3"/>
    <n v="1"/>
    <n v="49"/>
    <n v="42.5"/>
    <n v="5"/>
    <m/>
  </r>
  <r>
    <s v="982 123483190580"/>
    <s v="08A0013"/>
    <x v="0"/>
    <x v="2"/>
    <x v="1"/>
    <n v="59.6"/>
    <n v="3"/>
    <n v="56.2"/>
    <n v="5.6"/>
    <n v="2"/>
    <n v="60"/>
    <n v="51"/>
    <n v="3.7999999999999972"/>
    <m/>
  </r>
  <r>
    <s v="982 123483234206"/>
    <s v="07A0012"/>
    <x v="0"/>
    <x v="2"/>
    <x v="0"/>
    <n v="51.6"/>
    <n v="2.5"/>
    <n v="55.8"/>
    <n v="3.4"/>
    <n v="1"/>
    <n v="58.8"/>
    <n v="48.5"/>
    <n v="3"/>
    <m/>
  </r>
  <r>
    <s v="982 123483234122"/>
    <s v="07A0014"/>
    <x v="0"/>
    <x v="2"/>
    <x v="0"/>
    <n v="59.6"/>
    <n v="3"/>
    <n v="59.2"/>
    <n v="4.9000000000000004"/>
    <n v="1"/>
    <n v="63"/>
    <n v="53.5"/>
    <n v="3.7999999999999972"/>
    <m/>
  </r>
  <r>
    <s v="982 123488423486"/>
    <s v="07A0015"/>
    <x v="0"/>
    <x v="2"/>
    <x v="2"/>
    <n v="51.4"/>
    <n v="3.5"/>
    <n v="53.6"/>
    <n v="3.8"/>
    <n v="1"/>
    <n v="56.2"/>
    <n v="48.5"/>
    <n v="2.6000000000000014"/>
    <m/>
  </r>
  <r>
    <s v="982 000117453860"/>
    <s v="12A0025"/>
    <x v="1"/>
    <x v="3"/>
    <x v="1"/>
    <n v="62.8"/>
    <n v="3"/>
    <n v="66.8"/>
    <n v="5.6"/>
    <n v="2"/>
    <n v="80"/>
    <n v="51.5"/>
    <n v="13.200000000000003"/>
    <m/>
  </r>
  <r>
    <s v="982 123483234076"/>
    <s v="07A0017"/>
    <x v="0"/>
    <x v="2"/>
    <x v="0"/>
    <n v="66"/>
    <n v="3"/>
    <n v="65.2"/>
    <n v="5"/>
    <n v="1"/>
    <n v="69.400000000000006"/>
    <n v="63.5"/>
    <n v="4.2000000000000028"/>
    <m/>
  </r>
  <r>
    <s v="982 123483234051"/>
    <s v="07A0018"/>
    <x v="0"/>
    <x v="2"/>
    <x v="0"/>
    <n v="56.6"/>
    <n v="3"/>
    <n v="55"/>
    <n v="4"/>
    <n v="1"/>
    <n v="55.4"/>
    <n v="52"/>
    <n v="0.39999999999999858"/>
    <m/>
  </r>
  <r>
    <s v="982 123483234015"/>
    <s v="07A0019"/>
    <x v="0"/>
    <x v="2"/>
    <x v="0"/>
    <n v="52"/>
    <n v="3"/>
    <n v="58.4"/>
    <n v="5.2"/>
    <n v="2"/>
    <n v="60.6"/>
    <n v="54"/>
    <n v="2.2000000000000028"/>
    <m/>
  </r>
  <r>
    <s v="982 123483233988"/>
    <s v="07A0020"/>
    <x v="0"/>
    <x v="2"/>
    <x v="0"/>
    <n v="46.8"/>
    <n v="3"/>
    <n v="51"/>
    <n v="3.1"/>
    <n v="1"/>
    <n v="54"/>
    <n v="48.5"/>
    <n v="3"/>
    <m/>
  </r>
  <r>
    <s v="982 123482383688"/>
    <s v="10A0009"/>
    <x v="0"/>
    <x v="2"/>
    <x v="1"/>
    <n v="51.6"/>
    <n v="3"/>
    <n v="56.6"/>
    <n v="5.5"/>
    <n v="2"/>
    <n v="63.6"/>
    <n v="53.5"/>
    <n v="7"/>
    <m/>
  </r>
  <r>
    <s v="982 123488423743"/>
    <s v="08A0005"/>
    <x v="0"/>
    <x v="2"/>
    <x v="0"/>
    <n v="52.8"/>
    <n v="2.5"/>
    <n v="56.2"/>
    <n v="4.5"/>
    <n v="1"/>
    <n v="59.6"/>
    <n v="51.5"/>
    <n v="3.3999999999999986"/>
    <m/>
  </r>
  <r>
    <s v="982 123483233859"/>
    <s v="08A0006"/>
    <x v="0"/>
    <x v="2"/>
    <x v="0"/>
    <n v="46.6"/>
    <n v="3"/>
    <n v="52.2"/>
    <n v="4.0999999999999996"/>
    <n v="1"/>
    <n v="54.8"/>
    <n v="51.5"/>
    <n v="2.5999999999999943"/>
    <m/>
  </r>
  <r>
    <s v="982 123483190724"/>
    <s v="08A0009"/>
    <x v="0"/>
    <x v="2"/>
    <x v="0"/>
    <n v="53.6"/>
    <n v="2"/>
    <n v="54.8"/>
    <n v="3.2"/>
    <n v="2"/>
    <n v="61.8"/>
    <n v="49"/>
    <n v="7"/>
    <m/>
  </r>
  <r>
    <s v="982 123483190695"/>
    <s v="08A0010"/>
    <x v="0"/>
    <x v="2"/>
    <x v="1"/>
    <n v="48.8"/>
    <n v="2.5"/>
    <n v="52.2"/>
    <n v="5.7"/>
    <n v="1"/>
    <n v="55"/>
    <n v="50.5"/>
    <n v="2.7999999999999972"/>
    <m/>
  </r>
  <r>
    <s v="982 123483190644"/>
    <s v="08A0011"/>
    <x v="1"/>
    <x v="2"/>
    <x v="0"/>
    <n v="53.2"/>
    <n v="2"/>
    <n v="62.8"/>
    <n v="3.7"/>
    <n v="1"/>
    <n v="67.8"/>
    <n v="56.5"/>
    <n v="5"/>
    <m/>
  </r>
  <r>
    <s v="982 123483190634"/>
    <s v="08A0012"/>
    <x v="0"/>
    <x v="2"/>
    <x v="1"/>
    <n v="47"/>
    <n v="3"/>
    <n v="53.8"/>
    <n v="2.5"/>
    <n v="1"/>
    <n v="57"/>
    <n v="55"/>
    <n v="3.2000000000000028"/>
    <m/>
  </r>
  <r>
    <s v="982 000192438688"/>
    <s v="11A0006"/>
    <x v="0"/>
    <x v="2"/>
    <x v="1"/>
    <n v="63"/>
    <n v="3"/>
    <n v="64"/>
    <n v="5.5"/>
    <n v="2"/>
    <n v="65.599999999999994"/>
    <n v="51"/>
    <n v="1.5999999999999943"/>
    <m/>
  </r>
  <r>
    <s v="982 123488423472"/>
    <s v="08A0014"/>
    <x v="0"/>
    <x v="2"/>
    <x v="0"/>
    <n v="52.2"/>
    <n v="3"/>
    <n v="55.2"/>
    <n v="4"/>
    <n v="1"/>
    <n v="57.4"/>
    <n v="56.5"/>
    <n v="2.1999999999999957"/>
    <m/>
  </r>
  <r>
    <s v="982 123483190490"/>
    <s v="08A0019"/>
    <x v="0"/>
    <x v="2"/>
    <x v="1"/>
    <n v="55.2"/>
    <n v="3"/>
    <n v="57.8"/>
    <n v="5.0999999999999996"/>
    <n v="1"/>
    <n v="56.6"/>
    <n v="57"/>
    <n v="-1.1999999999999957"/>
    <m/>
  </r>
  <r>
    <s v="982 123483190474"/>
    <s v="08A0020"/>
    <x v="0"/>
    <x v="2"/>
    <x v="0"/>
    <n v="55.8"/>
    <n v="2"/>
    <n v="62.2"/>
    <n v="3.9"/>
    <n v="1"/>
    <n v="62.8"/>
    <n v="59.5"/>
    <n v="0.59999999999999432"/>
    <m/>
  </r>
  <r>
    <s v="982 123483190435"/>
    <s v="08A0022"/>
    <x v="0"/>
    <x v="2"/>
    <x v="1"/>
    <n v="61.8"/>
    <n v="1.5"/>
    <n v="63"/>
    <n v="5.7"/>
    <n v="1"/>
    <n v="62.8"/>
    <n v="59.5"/>
    <n v="-0.20000000000000284"/>
    <m/>
  </r>
  <r>
    <s v="982 123483190405"/>
    <s v="08A0023"/>
    <x v="1"/>
    <x v="2"/>
    <x v="0"/>
    <n v="52.6"/>
    <n v="2.5"/>
    <n v="50.6"/>
    <n v="2.7"/>
    <n v="1"/>
    <n v="59.4"/>
    <n v="48.5"/>
    <n v="8.7999999999999972"/>
    <m/>
  </r>
  <r>
    <s v="982 123483190364"/>
    <s v="08A0024"/>
    <x v="0"/>
    <x v="2"/>
    <x v="1"/>
    <n v="55.8"/>
    <n v="3"/>
    <n v="54.2"/>
    <n v="3.7"/>
    <n v="1"/>
    <n v="61.4"/>
    <n v="60.5"/>
    <n v="7.1999999999999957"/>
    <m/>
  </r>
  <r>
    <s v="982 123483190352"/>
    <s v="08A0026"/>
    <x v="1"/>
    <x v="2"/>
    <x v="0"/>
    <n v="69"/>
    <n v="3"/>
    <n v="66.400000000000006"/>
    <n v="3.9"/>
    <n v="1"/>
    <n v="75.8"/>
    <n v="62"/>
    <n v="9.3999999999999915"/>
    <m/>
  </r>
  <r>
    <s v="982 000159134147"/>
    <s v="12A0027"/>
    <x v="0"/>
    <x v="2"/>
    <x v="1"/>
    <n v="60.6"/>
    <n v="3.5"/>
    <n v="62.5"/>
    <n v="5.4"/>
    <n v="2"/>
    <n v="62.4"/>
    <n v="47.5"/>
    <n v="-0.10000000000000142"/>
    <m/>
  </r>
  <r>
    <s v="982 123488423439"/>
    <s v="08A0029"/>
    <x v="0"/>
    <x v="2"/>
    <x v="0"/>
    <n v="45.8"/>
    <n v="2.5"/>
    <n v="45.4"/>
    <n v="3.9"/>
    <n v="1"/>
    <n v="45.4"/>
    <n v="41"/>
    <n v="0"/>
    <m/>
  </r>
  <r>
    <s v="982 123483190300"/>
    <s v="09A0001"/>
    <x v="0"/>
    <x v="2"/>
    <x v="2"/>
    <n v="60.8"/>
    <n v="4"/>
    <n v="61.6"/>
    <n v="4.7"/>
    <n v="1"/>
    <n v="58.4"/>
    <n v="69"/>
    <n v="-3.2000000000000028"/>
    <m/>
  </r>
  <r>
    <s v="982 123483190294"/>
    <s v="09A0002"/>
    <x v="0"/>
    <x v="2"/>
    <x v="0"/>
    <n v="52.6"/>
    <n v="3"/>
    <n v="59"/>
    <n v="4"/>
    <n v="1"/>
    <n v="57"/>
    <n v="58.5"/>
    <n v="-2"/>
    <m/>
  </r>
  <r>
    <s v="982 123483188242"/>
    <s v="09A0003"/>
    <x v="0"/>
    <x v="2"/>
    <x v="1"/>
    <n v="52"/>
    <n v="2.5"/>
    <n v="58.6"/>
    <n v="3.9"/>
    <n v="1"/>
    <n v="58.8"/>
    <n v="53.5"/>
    <n v="0.19999999999999574"/>
    <m/>
  </r>
  <r>
    <s v="982 123483188216"/>
    <s v="09A0004"/>
    <x v="0"/>
    <x v="2"/>
    <x v="0"/>
    <n v="51"/>
    <n v="3"/>
    <n v="51.8"/>
    <n v="3.6"/>
    <n v="1"/>
    <n v="55"/>
    <n v="49.5"/>
    <n v="3.2000000000000028"/>
    <m/>
  </r>
  <r>
    <s v="982 123483188179"/>
    <s v="09A0005"/>
    <x v="0"/>
    <x v="2"/>
    <x v="0"/>
    <n v="56.8"/>
    <n v="3.5"/>
    <n v="54"/>
    <n v="4.0999999999999996"/>
    <n v="1"/>
    <n v="55.8"/>
    <n v="41.5"/>
    <n v="1.7999999999999972"/>
    <m/>
  </r>
  <r>
    <s v="982 123483188172"/>
    <s v="09A0006"/>
    <x v="0"/>
    <x v="2"/>
    <x v="0"/>
    <n v="44.2"/>
    <n v="2.5"/>
    <n v="49"/>
    <n v="3.4"/>
    <n v="1"/>
    <n v="54.4"/>
    <n v="48"/>
    <n v="5.3999999999999986"/>
    <m/>
  </r>
  <r>
    <s v="982 123483188151"/>
    <s v="09A0008"/>
    <x v="0"/>
    <x v="2"/>
    <x v="1"/>
    <n v="40.799999999999997"/>
    <n v="2"/>
    <n v="45.4"/>
    <n v="3.5"/>
    <n v="1"/>
    <n v="47.6"/>
    <n v="43"/>
    <n v="2.2000000000000028"/>
    <m/>
  </r>
  <r>
    <s v="982 123483188147"/>
    <s v="09A0010"/>
    <x v="0"/>
    <x v="2"/>
    <x v="0"/>
    <n v="48.4"/>
    <n v="3"/>
    <n v="54.8"/>
    <n v="3.9"/>
    <n v="1"/>
    <n v="59.2"/>
    <n v="51.5"/>
    <n v="4.4000000000000057"/>
    <m/>
  </r>
  <r>
    <s v="982 123483188135"/>
    <s v="09A0011"/>
    <x v="0"/>
    <x v="2"/>
    <x v="1"/>
    <n v="43.6"/>
    <n v="2.5"/>
    <n v="46.4"/>
    <n v="3.9"/>
    <n v="1"/>
    <n v="53"/>
    <n v="45"/>
    <n v="6.6000000000000014"/>
    <m/>
  </r>
  <r>
    <s v="982 123482383906"/>
    <s v="10A0002"/>
    <x v="0"/>
    <x v="2"/>
    <x v="1"/>
    <n v="53.4"/>
    <n v="3"/>
    <n v="60.4"/>
    <n v="5.3"/>
    <n v="2"/>
    <n v="61.6"/>
    <n v="57.5"/>
    <n v="1.2000000000000028"/>
    <m/>
  </r>
  <r>
    <s v="982 123483187995"/>
    <s v="09A0015"/>
    <x v="0"/>
    <x v="2"/>
    <x v="0"/>
    <n v="55.6"/>
    <n v="2"/>
    <n v="59.8"/>
    <n v="3.9"/>
    <n v="1"/>
    <n v="61.6"/>
    <n v="56.5"/>
    <n v="1.8000000000000043"/>
    <m/>
  </r>
  <r>
    <s v="982 123483187944"/>
    <s v="09A0017"/>
    <x v="0"/>
    <x v="2"/>
    <x v="0"/>
    <n v="56.6"/>
    <n v="2"/>
    <n v="56.2"/>
    <n v="4"/>
    <n v="1"/>
    <n v="55.4"/>
    <n v="55"/>
    <n v="-0.80000000000000426"/>
    <m/>
  </r>
  <r>
    <s v="982 123483187921"/>
    <s v="09A0018"/>
    <x v="0"/>
    <x v="2"/>
    <x v="1"/>
    <n v="51.2"/>
    <n v="2.5"/>
    <n v="56.2"/>
    <n v="4"/>
    <n v="1"/>
    <n v="56.6"/>
    <n v="52"/>
    <n v="0.39999999999999858"/>
    <m/>
  </r>
  <r>
    <s v="982 123483187904"/>
    <s v="09A0020"/>
    <x v="0"/>
    <x v="2"/>
    <x v="0"/>
    <n v="59.2"/>
    <n v="2"/>
    <n v="61.6"/>
    <n v="4.3"/>
    <n v="1"/>
    <n v="62.8"/>
    <n v="60"/>
    <n v="1.1999999999999957"/>
    <m/>
  </r>
  <r>
    <s v="982 123483187857"/>
    <s v="09A0022"/>
    <x v="0"/>
    <x v="2"/>
    <x v="1"/>
    <n v="51.8"/>
    <n v="2"/>
    <n v="54.4"/>
    <n v="4.4000000000000004"/>
    <n v="1"/>
    <n v="56.2"/>
    <n v="51.5"/>
    <n v="1.8000000000000043"/>
    <m/>
  </r>
  <r>
    <s v="982 123483187853"/>
    <s v="09A0024"/>
    <x v="0"/>
    <x v="2"/>
    <x v="1"/>
    <n v="63.8"/>
    <n v="3"/>
    <n v="63.8"/>
    <n v="4.5"/>
    <n v="1"/>
    <n v="69.400000000000006"/>
    <n v="61.5"/>
    <n v="5.6000000000000085"/>
    <m/>
  </r>
  <r>
    <s v="982 000192423675"/>
    <s v="12A0006"/>
    <x v="0"/>
    <x v="2"/>
    <x v="1"/>
    <n v="48"/>
    <n v="3"/>
    <n v="60.5"/>
    <n v="5.3"/>
    <n v="2"/>
    <n v="60.2"/>
    <n v="55.5"/>
    <n v="-0.29999999999999716"/>
    <m/>
  </r>
  <r>
    <s v="982 123482383867"/>
    <s v="10A0003"/>
    <x v="0"/>
    <x v="2"/>
    <x v="0"/>
    <n v="42.2"/>
    <n v="2.5"/>
    <n v="47"/>
    <n v="3.7"/>
    <n v="1"/>
    <n v="50.2"/>
    <n v="51"/>
    <n v="3.2000000000000028"/>
    <m/>
  </r>
  <r>
    <s v="982 000117456334"/>
    <s v="11A0014"/>
    <x v="1"/>
    <x v="3"/>
    <x v="1"/>
    <n v="73.599999999999994"/>
    <n v="3"/>
    <n v="71.400000000000006"/>
    <n v="5.3"/>
    <n v="2"/>
    <n v="79.599999999999994"/>
    <n v="69.5"/>
    <n v="8.1999999999999886"/>
    <m/>
  </r>
  <r>
    <s v="982 123482383719"/>
    <s v="10A0006"/>
    <x v="0"/>
    <x v="2"/>
    <x v="2"/>
    <n v="68.400000000000006"/>
    <n v="2.5"/>
    <n v="71.400000000000006"/>
    <n v="5.9"/>
    <n v="1"/>
    <n v="71"/>
    <n v="68"/>
    <n v="-0.40000000000000568"/>
    <m/>
  </r>
  <r>
    <s v="982 123482383710"/>
    <s v="10A0007"/>
    <x v="0"/>
    <x v="2"/>
    <x v="0"/>
    <n v="56"/>
    <n v="2.5"/>
    <n v="62"/>
    <n v="5.4"/>
    <n v="1"/>
    <n v="63.4"/>
    <n v="58.5"/>
    <n v="1.3999999999999986"/>
    <m/>
  </r>
  <r>
    <s v="982 123482383692"/>
    <s v="10A0008"/>
    <x v="0"/>
    <x v="2"/>
    <x v="1"/>
    <n v="55.8"/>
    <n v="2.5"/>
    <n v="59"/>
    <n v="4.4000000000000004"/>
    <n v="1"/>
    <n v="64"/>
    <n v="57"/>
    <n v="5"/>
    <m/>
  </r>
  <r>
    <s v="982 123488423411"/>
    <s v="10A0017"/>
    <x v="0"/>
    <x v="2"/>
    <x v="1"/>
    <n v="52.4"/>
    <n v="2"/>
    <n v="57.6"/>
    <n v="5.2"/>
    <n v="2"/>
    <n v="58.4"/>
    <n v="50.5"/>
    <n v="0.79999999999999716"/>
    <m/>
  </r>
  <r>
    <s v="982 123482383631"/>
    <s v="10A0011"/>
    <x v="0"/>
    <x v="2"/>
    <x v="2"/>
    <n v="66.2"/>
    <n v="3"/>
    <n v="70.599999999999994"/>
    <n v="4.7"/>
    <n v="1"/>
    <n v="75.8"/>
    <n v="70"/>
    <n v="5.2000000000000028"/>
    <m/>
  </r>
  <r>
    <s v="982 123482359837"/>
    <s v="10A0013"/>
    <x v="0"/>
    <x v="2"/>
    <x v="0"/>
    <n v="45.6"/>
    <n v="3"/>
    <n v="50.8"/>
    <n v="4.5"/>
    <n v="1"/>
    <n v="55"/>
    <n v="50"/>
    <n v="4.2000000000000028"/>
    <m/>
  </r>
  <r>
    <s v="982 123482359789"/>
    <s v="10A0014"/>
    <x v="0"/>
    <x v="2"/>
    <x v="0"/>
    <n v="53.2"/>
    <n v="3"/>
    <n v="56.4"/>
    <n v="5.3"/>
    <n v="2"/>
    <n v="58.2"/>
    <n v="51.5"/>
    <n v="1.8000000000000043"/>
    <m/>
  </r>
  <r>
    <s v="982 123482359656"/>
    <s v="10A0016"/>
    <x v="0"/>
    <x v="2"/>
    <x v="0"/>
    <n v="69.599999999999994"/>
    <n v="3"/>
    <n v="66.2"/>
    <n v="5.9"/>
    <n v="2"/>
    <n v="70.8"/>
    <n v="59.5"/>
    <n v="4.5999999999999943"/>
    <m/>
  </r>
  <r>
    <s v="982 123483234121"/>
    <s v="07A0016"/>
    <x v="0"/>
    <x v="2"/>
    <x v="1"/>
    <n v="48.2"/>
    <n v="2"/>
    <n v="54"/>
    <n v="5.0999999999999996"/>
    <n v="2"/>
    <n v="56.2"/>
    <n v="47"/>
    <n v="2.2000000000000028"/>
    <m/>
  </r>
  <r>
    <s v="982 123482359626"/>
    <s v="10A0018"/>
    <x v="0"/>
    <x v="2"/>
    <x v="0"/>
    <n v="53.4"/>
    <n v="2"/>
    <n v="58"/>
    <n v="3.2"/>
    <n v="1"/>
    <n v="61.4"/>
    <n v="56.5"/>
    <n v="3.3999999999999986"/>
    <m/>
  </r>
  <r>
    <s v="982 123482359527"/>
    <s v="10A0020"/>
    <x v="1"/>
    <x v="2"/>
    <x v="0"/>
    <n v="52.6"/>
    <n v="2"/>
    <n v="56.4"/>
    <n v="4"/>
    <n v="1"/>
    <n v="62"/>
    <n v="57.5"/>
    <n v="5.6000000000000014"/>
    <m/>
  </r>
  <r>
    <s v="982 123482359486"/>
    <s v="11A0001"/>
    <x v="0"/>
    <x v="2"/>
    <x v="2"/>
    <n v="58.8"/>
    <n v="3"/>
    <n v="62.6"/>
    <n v="5.2"/>
    <n v="1"/>
    <n v="66"/>
    <n v="72"/>
    <n v="3.3999999999999986"/>
    <m/>
  </r>
  <r>
    <s v="982 123488423393"/>
    <s v="11A0002"/>
    <x v="0"/>
    <x v="2"/>
    <x v="0"/>
    <n v="56.2"/>
    <n v="2.5"/>
    <n v="56.2"/>
    <n v="5"/>
    <n v="1"/>
    <n v="59.8"/>
    <n v="55.5"/>
    <n v="3.5999999999999943"/>
    <m/>
  </r>
  <r>
    <s v="982 000117456588"/>
    <s v="09A0021"/>
    <x v="0"/>
    <x v="3"/>
    <x v="1"/>
    <n v="53.2"/>
    <n v="2.5"/>
    <n v="58.2"/>
    <n v="5.0999999999999996"/>
    <n v="2"/>
    <n v="61.2"/>
    <n v="50"/>
    <n v="3"/>
    <m/>
  </r>
  <r>
    <s v="982 000192438523"/>
    <s v="11A0009"/>
    <x v="0"/>
    <x v="2"/>
    <x v="0"/>
    <n v="59.2"/>
    <n v="2"/>
    <n v="58.6"/>
    <n v="6.2"/>
    <n v="1"/>
    <n v="58.8"/>
    <n v="55.5"/>
    <n v="0.19999999999999574"/>
    <m/>
  </r>
  <r>
    <s v="982 123488423325"/>
    <s v="11A0010"/>
    <x v="0"/>
    <x v="2"/>
    <x v="0"/>
    <n v="57.8"/>
    <n v="3"/>
    <n v="57"/>
    <n v="7.1"/>
    <n v="1"/>
    <n v="54.8"/>
    <n v="53.5"/>
    <n v="-2.2000000000000028"/>
    <m/>
  </r>
  <r>
    <s v="982 123488423934"/>
    <s v="11A0012"/>
    <x v="0"/>
    <x v="2"/>
    <x v="1"/>
    <n v="58.6"/>
    <n v="3"/>
    <n v="57.4"/>
    <n v="5.6"/>
    <n v="1"/>
    <n v="58.6"/>
    <n v="58"/>
    <n v="1.2000000000000028"/>
    <m/>
  </r>
  <r>
    <s v="982 000192438386"/>
    <s v="11A0013"/>
    <x v="0"/>
    <x v="2"/>
    <x v="0"/>
    <n v="55.8"/>
    <n v="3"/>
    <n v="52"/>
    <n v="4"/>
    <n v="1"/>
    <n v="51.4"/>
    <n v="47.5"/>
    <n v="-0.60000000000000142"/>
    <m/>
  </r>
  <r>
    <s v="982 000192438361"/>
    <s v="11A0016"/>
    <x v="0"/>
    <x v="2"/>
    <x v="2"/>
    <n v="43.2"/>
    <n v="3"/>
    <n v="50.4"/>
    <n v="4.0999999999999996"/>
    <n v="1"/>
    <n v="48"/>
    <n v="45"/>
    <n v="-2.3999999999999986"/>
    <m/>
  </r>
  <r>
    <s v="982 000192438355"/>
    <s v="11A0017"/>
    <x v="0"/>
    <x v="2"/>
    <x v="0"/>
    <n v="59.2"/>
    <n v="3"/>
    <n v="59.8"/>
    <n v="5.0999999999999996"/>
    <n v="2"/>
    <n v="67"/>
    <n v="55"/>
    <n v="7.2000000000000028"/>
    <m/>
  </r>
  <r>
    <s v="982 123499131676"/>
    <s v="10A0005"/>
    <x v="0"/>
    <x v="1"/>
    <x v="1"/>
    <n v="55.8"/>
    <n v="3"/>
    <n v="59.2"/>
    <n v="5"/>
    <n v="2"/>
    <n v="66.2"/>
    <n v="57.5"/>
    <n v="7"/>
    <m/>
  </r>
  <r>
    <s v="982 000192423902"/>
    <s v="11A0020"/>
    <x v="0"/>
    <x v="2"/>
    <x v="0"/>
    <n v="56.8"/>
    <n v="3"/>
    <n v="54.8"/>
    <n v="6"/>
    <n v="1"/>
    <n v="52.2"/>
    <n v="48.5"/>
    <n v="-2.5999999999999943"/>
    <m/>
  </r>
  <r>
    <s v="982 000192423826"/>
    <s v="11A0021"/>
    <x v="0"/>
    <x v="2"/>
    <x v="0"/>
    <n v="56.8"/>
    <n v="2"/>
    <n v="60"/>
    <n v="4.5999999999999996"/>
    <n v="2"/>
    <n v="63"/>
    <n v="50"/>
    <n v="3"/>
    <m/>
  </r>
  <r>
    <s v="982 000192423820"/>
    <s v="12A0002"/>
    <x v="0"/>
    <x v="2"/>
    <x v="0"/>
    <n v="41"/>
    <n v="3"/>
    <n v="49"/>
    <n v="5"/>
    <n v="1"/>
    <n v="46.8"/>
    <n v="43"/>
    <n v="-2.2000000000000028"/>
    <m/>
  </r>
  <r>
    <s v="982 123488423661"/>
    <s v="12A0004"/>
    <x v="0"/>
    <x v="2"/>
    <x v="2"/>
    <n v="47"/>
    <n v="2.5"/>
    <n v="55.5"/>
    <n v="5"/>
    <n v="1"/>
    <n v="51.4"/>
    <n v="48"/>
    <n v="-4.1000000000000014"/>
    <m/>
  </r>
  <r>
    <s v="982 000192423775"/>
    <s v="12A0005"/>
    <x v="0"/>
    <x v="2"/>
    <x v="0"/>
    <n v="41.6"/>
    <n v="3"/>
    <n v="48.5"/>
    <n v="4.5999999999999996"/>
    <n v="1"/>
    <n v="47.8"/>
    <n v="47.5"/>
    <n v="-0.70000000000000284"/>
    <m/>
  </r>
  <r>
    <s v="982 000117456579"/>
    <s v="09A0025"/>
    <x v="1"/>
    <x v="3"/>
    <x v="1"/>
    <n v="61.8"/>
    <n v="2"/>
    <n v="63.6"/>
    <n v="5"/>
    <n v="2"/>
    <n v="76.8"/>
    <n v="61.5"/>
    <n v="13.199999999999996"/>
    <m/>
  </r>
  <r>
    <s v="982 000192423644"/>
    <s v="12A0007"/>
    <x v="0"/>
    <x v="2"/>
    <x v="0"/>
    <n v="52"/>
    <n v="2"/>
    <n v="56.5"/>
    <n v="4.5"/>
    <n v="1"/>
    <n v="51.4"/>
    <n v="50"/>
    <n v="-5.1000000000000014"/>
    <m/>
  </r>
  <r>
    <s v="982 000192423632"/>
    <s v="12A0008"/>
    <x v="0"/>
    <x v="2"/>
    <x v="2"/>
    <n v="59.4"/>
    <n v="3"/>
    <n v="62.5"/>
    <n v="5.3"/>
    <n v="1"/>
    <n v="58.8"/>
    <n v="52.5"/>
    <n v="-3.7000000000000028"/>
    <m/>
  </r>
  <r>
    <s v="982 123483188042"/>
    <s v="09A0013"/>
    <x v="0"/>
    <x v="2"/>
    <x v="1"/>
    <n v="53.4"/>
    <n v="2"/>
    <n v="57.4"/>
    <n v="4.9000000000000004"/>
    <n v="2"/>
    <n v="62"/>
    <n v="54.5"/>
    <n v="4.6000000000000014"/>
    <m/>
  </r>
  <r>
    <s v="982 000192423515"/>
    <s v="12A0010"/>
    <x v="1"/>
    <x v="2"/>
    <x v="0"/>
    <n v="54.2"/>
    <n v="3"/>
    <n v="60"/>
    <n v="4.8"/>
    <n v="1"/>
    <n v="61.6"/>
    <n v="52.5"/>
    <n v="1.6000000000000014"/>
    <m/>
  </r>
  <r>
    <s v="982 000192423493"/>
    <s v="12A0011"/>
    <x v="1"/>
    <x v="2"/>
    <x v="0"/>
    <n v="53.6"/>
    <n v="2.5"/>
    <n v="58.2"/>
    <n v="5.4"/>
    <n v="1"/>
    <n v="65.599999999999994"/>
    <n v="65.5"/>
    <n v="7.3999999999999915"/>
    <m/>
  </r>
  <r>
    <s v="982 000192423398"/>
    <s v="12A0012"/>
    <x v="0"/>
    <x v="2"/>
    <x v="0"/>
    <n v="45.8"/>
    <n v="3"/>
    <n v="54"/>
    <n v="5.2"/>
    <n v="1"/>
    <n v="52.4"/>
    <n v="48.5"/>
    <n v="-1.6000000000000014"/>
    <m/>
  </r>
  <r>
    <s v="982 123483234798"/>
    <s v="12A0014"/>
    <x v="0"/>
    <x v="2"/>
    <x v="2"/>
    <n v="50.2"/>
    <n v="2.5"/>
    <n v="56.5"/>
    <n v="5.5"/>
    <n v="1"/>
    <n v="53"/>
    <n v="53.5"/>
    <n v="-3.5"/>
    <m/>
  </r>
  <r>
    <s v="982 000192423253"/>
    <s v="12A0015"/>
    <x v="0"/>
    <x v="2"/>
    <x v="0"/>
    <n v="32.799999999999997"/>
    <n v="2.5"/>
    <n v="42"/>
    <n v="4.2"/>
    <n v="1"/>
    <n v="37"/>
    <n v="36"/>
    <n v="-5"/>
    <m/>
  </r>
  <r>
    <s v="982 123483234680"/>
    <s v="12A0017"/>
    <x v="0"/>
    <x v="2"/>
    <x v="0"/>
    <n v="45.4"/>
    <n v="3"/>
    <n v="57"/>
    <n v="4.4000000000000004"/>
    <n v="1"/>
    <n v="55"/>
    <n v="50"/>
    <n v="-2"/>
    <m/>
  </r>
  <r>
    <s v="982 000159134739"/>
    <s v="12A0018"/>
    <x v="0"/>
    <x v="2"/>
    <x v="0"/>
    <n v="45.4"/>
    <n v="2.5"/>
    <n v="50"/>
    <n v="4.2"/>
    <n v="1"/>
    <n v="47.4"/>
    <n v="44.5"/>
    <n v="-2.6000000000000014"/>
    <m/>
  </r>
  <r>
    <s v="982 123488423533"/>
    <s v="12A0019"/>
    <x v="0"/>
    <x v="2"/>
    <x v="0"/>
    <n v="50"/>
    <n v="2.5"/>
    <n v="58"/>
    <n v="5"/>
    <n v="1"/>
    <n v="53"/>
    <n v="52.5"/>
    <n v="-5"/>
    <m/>
  </r>
  <r>
    <s v="982 000159134544"/>
    <s v="12A0020"/>
    <x v="0"/>
    <x v="2"/>
    <x v="1"/>
    <n v="59.8"/>
    <n v="3"/>
    <n v="63.5"/>
    <n v="5.5"/>
    <n v="1"/>
    <n v="62.2"/>
    <n v="56.5"/>
    <n v="-1.2999999999999972"/>
    <m/>
  </r>
  <r>
    <s v="982 000159134539"/>
    <s v="12A0021"/>
    <x v="0"/>
    <x v="2"/>
    <x v="0"/>
    <n v="38.4"/>
    <n v="2.5"/>
    <n v="47"/>
    <n v="3.5"/>
    <n v="1"/>
    <n v="46.4"/>
    <n v="41.5"/>
    <n v="-0.60000000000000142"/>
    <m/>
  </r>
  <r>
    <s v="982 000159134478"/>
    <s v="12A0022"/>
    <x v="0"/>
    <x v="2"/>
    <x v="0"/>
    <n v="45.6"/>
    <n v="2.5"/>
    <n v="52"/>
    <n v="4.2"/>
    <n v="1"/>
    <n v="50.2"/>
    <n v="44"/>
    <n v="-1.7999999999999972"/>
    <m/>
  </r>
  <r>
    <s v="982 123488423532"/>
    <s v="12A0023"/>
    <x v="0"/>
    <x v="2"/>
    <x v="0"/>
    <n v="49.8"/>
    <n v="3"/>
    <n v="58"/>
    <n v="6"/>
    <n v="1"/>
    <n v="56"/>
    <n v="49.5"/>
    <n v="-2"/>
    <m/>
  </r>
  <r>
    <s v="982 123488423530"/>
    <s v="12A0026"/>
    <x v="0"/>
    <x v="2"/>
    <x v="0"/>
    <n v="48.2"/>
    <n v="2.5"/>
    <n v="57.5"/>
    <n v="5.3"/>
    <n v="1"/>
    <n v="53.2"/>
    <n v="52"/>
    <n v="-4.2999999999999972"/>
    <m/>
  </r>
  <r>
    <s v="982 123499131563"/>
    <s v="11A0008"/>
    <x v="0"/>
    <x v="1"/>
    <x v="1"/>
    <n v="57.4"/>
    <n v="3.5"/>
    <n v="55.8"/>
    <n v="4.5"/>
    <n v="2"/>
    <n v="60"/>
    <n v="45.5"/>
    <n v="4.2000000000000028"/>
    <m/>
  </r>
  <r>
    <s v="982 000159133227"/>
    <s v="12A0031"/>
    <x v="0"/>
    <x v="2"/>
    <x v="0"/>
    <n v="44.4"/>
    <n v="2.5"/>
    <n v="51"/>
    <n v="4.2"/>
    <n v="1"/>
    <n v="49"/>
    <n v="46.5"/>
    <n v="-2"/>
    <m/>
  </r>
  <r>
    <s v="982 000159133225"/>
    <s v="12A0032"/>
    <x v="0"/>
    <x v="2"/>
    <x v="1"/>
    <n v="44.4"/>
    <n v="3"/>
    <n v="52"/>
    <n v="4.8"/>
    <n v="1"/>
    <n v="50.6"/>
    <n v="46.5"/>
    <n v="-1.3999999999999986"/>
    <m/>
  </r>
  <r>
    <s v="982 123488423495"/>
    <s v="12A0033"/>
    <x v="0"/>
    <x v="2"/>
    <x v="0"/>
    <n v="39.6"/>
    <n v="2.5"/>
    <n v="47.5"/>
    <n v="5.2"/>
    <n v="1"/>
    <n v="45.8"/>
    <n v="45"/>
    <n v="-1.7000000000000028"/>
    <m/>
  </r>
  <r>
    <s v="982 000143714181"/>
    <s v="07A0002"/>
    <x v="1"/>
    <x v="3"/>
    <x v="1"/>
    <n v="67.599999999999994"/>
    <n v="2.5"/>
    <n v="71.2"/>
    <n v="3.3"/>
    <n v="3"/>
    <n v="88.6"/>
    <n v="58.5"/>
    <n v="17.399999999999991"/>
    <m/>
  </r>
  <r>
    <s v="982 000143713504"/>
    <s v="08A0007"/>
    <x v="1"/>
    <x v="3"/>
    <x v="1"/>
    <n v="63.8"/>
    <n v="2.5"/>
    <n v="67.400000000000006"/>
    <n v="4.3"/>
    <n v="2"/>
    <n v="78.599999999999994"/>
    <n v="60"/>
    <n v="11.199999999999989"/>
    <m/>
  </r>
  <r>
    <s v="982 000143777177"/>
    <s v="07A0013"/>
    <x v="0"/>
    <x v="3"/>
    <x v="0"/>
    <n v="67.2"/>
    <n v="3"/>
    <n v="67"/>
    <n v="4.3"/>
    <n v="2"/>
    <n v="73.8"/>
    <n v="57"/>
    <n v="6.7999999999999972"/>
    <m/>
  </r>
  <r>
    <s v="982 123483234213"/>
    <s v="07A0011"/>
    <x v="0"/>
    <x v="2"/>
    <x v="1"/>
    <n v="52.2"/>
    <n v="2"/>
    <n v="53.6"/>
    <n v="4.0999999999999996"/>
    <n v="2"/>
    <n v="65"/>
    <n v="53"/>
    <n v="11.399999999999999"/>
    <m/>
  </r>
  <r>
    <s v="982 000143778339"/>
    <s v="08A0025"/>
    <x v="1"/>
    <x v="3"/>
    <x v="0"/>
    <n v="61.2"/>
    <n v="3.5"/>
    <n v="64.8"/>
    <n v="4.7"/>
    <n v="2"/>
    <n v="71.8"/>
    <n v="48.5"/>
    <n v="7"/>
    <m/>
  </r>
  <r>
    <s v="982 000143777747"/>
    <s v="09A0007"/>
    <x v="0"/>
    <x v="3"/>
    <x v="0"/>
    <n v="58.6"/>
    <n v="4"/>
    <n v="63.8"/>
    <n v="3.4"/>
    <n v="2"/>
    <n v="67.599999999999994"/>
    <n v="57"/>
    <n v="3.7999999999999972"/>
    <m/>
  </r>
  <r>
    <s v="982 123499518530"/>
    <s v="08A0027"/>
    <x v="0"/>
    <x v="1"/>
    <x v="1"/>
    <n v="59"/>
    <n v="2.5"/>
    <n v="57"/>
    <n v="4"/>
    <n v="2"/>
    <n v="58"/>
    <n v="52.5"/>
    <n v="1"/>
    <m/>
  </r>
  <r>
    <s v="982 123483234248"/>
    <s v="07A0006"/>
    <x v="0"/>
    <x v="2"/>
    <x v="1"/>
    <n v="53.4"/>
    <n v="2"/>
    <n v="54.8"/>
    <n v="3.9"/>
    <n v="2"/>
    <n v="67"/>
    <n v="50.5"/>
    <n v="12.200000000000003"/>
    <m/>
  </r>
  <r>
    <s v="982 123483190347"/>
    <s v="08A0028"/>
    <x v="0"/>
    <x v="2"/>
    <x v="1"/>
    <n v="57.8"/>
    <n v="3"/>
    <n v="56.8"/>
    <n v="3.8"/>
    <n v="2"/>
    <n v="58.4"/>
    <n v="50.5"/>
    <n v="1.6000000000000014"/>
    <m/>
  </r>
  <r>
    <s v="982 123483233863"/>
    <s v="08A0004"/>
    <x v="0"/>
    <x v="2"/>
    <x v="1"/>
    <n v="48"/>
    <n v="3"/>
    <n v="54.4"/>
    <n v="3.6"/>
    <n v="2"/>
    <n v="55.6"/>
    <n v="45.5"/>
    <n v="1.2000000000000028"/>
    <m/>
  </r>
  <r>
    <s v="982 000143777257"/>
    <s v="07A0004"/>
    <x v="1"/>
    <x v="3"/>
    <x v="1"/>
    <n v="52.6"/>
    <n v="3"/>
    <n v="59"/>
    <n v="3.1"/>
    <n v="2"/>
    <n v="71.2"/>
    <n v="54"/>
    <n v="12.200000000000003"/>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r>
    <m/>
    <m/>
    <x v="2"/>
    <x v="4"/>
    <x v="3"/>
    <m/>
    <m/>
    <m/>
    <m/>
    <m/>
    <m/>
    <m/>
    <m/>
    <m/>
  </r>
</pivotCacheRecords>
</file>

<file path=xl/pivotCache/pivotCacheRecords3.xml><?xml version="1.0" encoding="utf-8"?>
<pivotCacheRecords xmlns="http://schemas.openxmlformats.org/spreadsheetml/2006/main" xmlns:r="http://schemas.openxmlformats.org/officeDocument/2006/relationships" count="150">
  <r>
    <s v="982 123499519200"/>
    <s v="08A0018"/>
    <s v="Merino"/>
    <x v="0"/>
    <x v="0"/>
    <n v="61.6"/>
    <n v="3"/>
    <n v="58"/>
    <n v="5.4"/>
    <n v="2"/>
    <n v="60"/>
    <n v="55"/>
    <n v="2"/>
    <n v="2.3459999999999988"/>
  </r>
  <r>
    <s v="982 123499519167"/>
    <s v="11A0011"/>
    <s v="Merino"/>
    <x v="0"/>
    <x v="0"/>
    <n v="51.2"/>
    <n v="3"/>
    <n v="48.6"/>
    <n v="4.5"/>
    <n v="1"/>
    <n v="52.8"/>
    <n v="48"/>
    <n v="4.1999999999999957"/>
    <m/>
  </r>
  <r>
    <s v="982 123499519067"/>
    <s v="12A0003"/>
    <s v="Merino"/>
    <x v="0"/>
    <x v="0"/>
    <n v="53.8"/>
    <n v="3"/>
    <n v="57.5"/>
    <n v="5.6"/>
    <n v="2"/>
    <n v="56.6"/>
    <n v="49"/>
    <n v="-0.89999999999999858"/>
    <m/>
  </r>
  <r>
    <s v="982 123499519314"/>
    <s v="12A0013"/>
    <s v="Merino"/>
    <x v="0"/>
    <x v="0"/>
    <n v="60"/>
    <n v="3"/>
    <n v="67"/>
    <n v="6.2"/>
    <n v="2"/>
    <n v="63"/>
    <n v="54.5"/>
    <n v="-4"/>
    <m/>
  </r>
  <r>
    <s v="982 123499519035"/>
    <s v="12A0028"/>
    <s v="Merino"/>
    <x v="0"/>
    <x v="0"/>
    <n v="36"/>
    <n v="2.5"/>
    <n v="45.5"/>
    <n v="3.3"/>
    <n v="2"/>
    <n v="45.2"/>
    <n v="47.5"/>
    <n v="-0.29999999999999716"/>
    <m/>
  </r>
  <r>
    <s v="982 123499132243"/>
    <s v="08A0001"/>
    <s v="Merino"/>
    <x v="1"/>
    <x v="0"/>
    <n v="50.6"/>
    <n v="2.5"/>
    <n v="53.2"/>
    <n v="4.5"/>
    <n v="1"/>
    <n v="58.8"/>
    <n v="55"/>
    <n v="5.5999999999999943"/>
    <m/>
  </r>
  <r>
    <s v="982 123499132232"/>
    <s v="08A0002"/>
    <s v="Merino"/>
    <x v="1"/>
    <x v="0"/>
    <n v="54"/>
    <n v="3"/>
    <n v="53.2"/>
    <n v="3.8"/>
    <n v="2"/>
    <n v="57.4"/>
    <n v="47.5"/>
    <n v="4.1999999999999957"/>
    <m/>
  </r>
  <r>
    <s v="982 123499132226"/>
    <s v="08A0003"/>
    <s v="Merino"/>
    <x v="1"/>
    <x v="0"/>
    <n v="57.4"/>
    <n v="3.5"/>
    <n v="63"/>
    <n v="5"/>
    <n v="1"/>
    <n v="63.2"/>
    <n v="57.5"/>
    <n v="0.20000000000000284"/>
    <m/>
  </r>
  <r>
    <s v="982 123499132210"/>
    <s v="08A0008"/>
    <s v="Merino"/>
    <x v="1"/>
    <x v="0"/>
    <n v="52.2"/>
    <n v="3"/>
    <n v="56.2"/>
    <n v="3.3"/>
    <n v="2"/>
    <n v="62"/>
    <n v="51.5"/>
    <n v="5.7999999999999972"/>
    <m/>
  </r>
  <r>
    <s v="982 123499132112"/>
    <s v="08A0015"/>
    <s v="Merino"/>
    <x v="1"/>
    <x v="1"/>
    <n v="46"/>
    <n v="2.5"/>
    <n v="48"/>
    <n v="3.1"/>
    <n v="1"/>
    <n v="48"/>
    <n v="45.5"/>
    <n v="0"/>
    <m/>
  </r>
  <r>
    <s v="982 123499518689"/>
    <s v="08A0016"/>
    <s v="Merino"/>
    <x v="1"/>
    <x v="2"/>
    <n v="57.8"/>
    <n v="2.5"/>
    <n v="59"/>
    <n v="5.5"/>
    <n v="1"/>
    <n v="60.8"/>
    <n v="55.5"/>
    <n v="1.7999999999999972"/>
    <m/>
  </r>
  <r>
    <s v="982 123499518680"/>
    <s v="08A0017"/>
    <s v="Merino"/>
    <x v="1"/>
    <x v="0"/>
    <n v="44.8"/>
    <n v="2"/>
    <n v="47.4"/>
    <n v="4.5"/>
    <n v="1"/>
    <n v="50.4"/>
    <n v="47"/>
    <n v="3"/>
    <m/>
  </r>
  <r>
    <s v="982 123499132098"/>
    <s v="08A0021"/>
    <s v="Merino"/>
    <x v="1"/>
    <x v="0"/>
    <n v="52"/>
    <n v="3"/>
    <n v="53.6"/>
    <n v="3.7"/>
    <n v="2"/>
    <n v="56.8"/>
    <n v="52.5"/>
    <n v="3.1999999999999957"/>
    <m/>
  </r>
  <r>
    <s v="982 000192423906"/>
    <s v="11A0019"/>
    <s v="Merino"/>
    <x v="2"/>
    <x v="1"/>
    <n v="62"/>
    <n v="3.5"/>
    <n v="62.6"/>
    <n v="6.7"/>
    <n v="2"/>
    <n v="65.2"/>
    <n v="57"/>
    <n v="2.6000000000000014"/>
    <m/>
  </r>
  <r>
    <s v="982 123499132001"/>
    <s v="09A0009"/>
    <s v="Merino"/>
    <x v="1"/>
    <x v="0"/>
    <n v="49.2"/>
    <n v="3"/>
    <n v="53"/>
    <n v="4.0999999999999996"/>
    <n v="2"/>
    <n v="56.4"/>
    <n v="46"/>
    <n v="3.3999999999999986"/>
    <m/>
  </r>
  <r>
    <s v="982 123499131901"/>
    <s v="09A0012"/>
    <s v="Merino"/>
    <x v="1"/>
    <x v="0"/>
    <n v="48.4"/>
    <n v="3"/>
    <n v="49.6"/>
    <n v="4.3"/>
    <n v="1"/>
    <n v="50"/>
    <n v="50"/>
    <n v="0.39999999999999858"/>
    <m/>
  </r>
  <r>
    <s v="982 123499404976"/>
    <s v="09A0014"/>
    <s v="Merino"/>
    <x v="1"/>
    <x v="1"/>
    <n v="58.4"/>
    <n v="3"/>
    <n v="62"/>
    <n v="5.4"/>
    <n v="1"/>
    <n v="67.400000000000006"/>
    <n v="59"/>
    <n v="5.4000000000000057"/>
    <m/>
  </r>
  <r>
    <s v="982 123488423593"/>
    <s v="12A0009"/>
    <s v="Merino"/>
    <x v="2"/>
    <x v="1"/>
    <n v="60.4"/>
    <n v="3.5"/>
    <n v="69.5"/>
    <n v="6.4"/>
    <n v="2"/>
    <n v="68.8"/>
    <n v="62"/>
    <n v="-0.70000000000000284"/>
    <m/>
  </r>
  <r>
    <s v="982 123499131832"/>
    <s v="09A0019"/>
    <s v="Merino"/>
    <x v="1"/>
    <x v="1"/>
    <n v="51.6"/>
    <n v="2.5"/>
    <n v="56.6"/>
    <n v="4.0999999999999996"/>
    <n v="1"/>
    <n v="54.6"/>
    <n v="50.5"/>
    <n v="-2"/>
    <m/>
  </r>
  <r>
    <s v="982 123499131807"/>
    <s v="09A0023"/>
    <s v="Merino"/>
    <x v="1"/>
    <x v="1"/>
    <n v="46.8"/>
    <n v="2.5"/>
    <n v="46.8"/>
    <n v="3.8"/>
    <n v="1"/>
    <n v="50.2"/>
    <n v="47"/>
    <n v="3.4000000000000057"/>
    <m/>
  </r>
  <r>
    <s v="982 123499404899"/>
    <s v="09A0026"/>
    <s v="Merino"/>
    <x v="1"/>
    <x v="0"/>
    <n v="49.6"/>
    <n v="3"/>
    <n v="53.6"/>
    <n v="4.5999999999999996"/>
    <n v="2"/>
    <n v="57.6"/>
    <n v="48"/>
    <n v="4"/>
    <m/>
  </r>
  <r>
    <s v="982 123499131685"/>
    <s v="10A0001"/>
    <s v="Merino"/>
    <x v="1"/>
    <x v="0"/>
    <n v="42.6"/>
    <n v="3"/>
    <n v="48.6"/>
    <n v="4.5999999999999996"/>
    <n v="2"/>
    <n v="47.6"/>
    <n v="44"/>
    <n v="-1"/>
    <m/>
  </r>
  <r>
    <s v="982 123499131846"/>
    <s v="09A0016"/>
    <s v="Merino"/>
    <x v="1"/>
    <x v="1"/>
    <n v="50.2"/>
    <n v="2.5"/>
    <n v="54"/>
    <n v="6.1"/>
    <n v="2"/>
    <n v="61.2"/>
    <n v="52"/>
    <n v="7.2000000000000028"/>
    <m/>
  </r>
  <r>
    <s v="982 000143777689"/>
    <s v="11A0015"/>
    <s v="Border Leicester x Merino"/>
    <x v="3"/>
    <x v="1"/>
    <n v="76.2"/>
    <n v="2.5"/>
    <n v="71.2"/>
    <n v="5.9"/>
    <n v="2"/>
    <n v="78.599999999999994"/>
    <n v="60"/>
    <n v="7.3999999999999915"/>
    <m/>
  </r>
  <r>
    <s v="982 123499131674"/>
    <s v="10A0012"/>
    <s v="Merino"/>
    <x v="1"/>
    <x v="0"/>
    <n v="51"/>
    <n v="3"/>
    <n v="57"/>
    <n v="5.6"/>
    <n v="2"/>
    <n v="60.2"/>
    <n v="50"/>
    <n v="3.2000000000000028"/>
    <m/>
  </r>
  <r>
    <s v="982 123499131642"/>
    <s v="10A0015"/>
    <s v="Merino"/>
    <x v="1"/>
    <x v="0"/>
    <n v="56.4"/>
    <n v="2.5"/>
    <n v="55.2"/>
    <n v="4.3"/>
    <n v="1"/>
    <n v="59.2"/>
    <n v="59"/>
    <n v="4"/>
    <m/>
  </r>
  <r>
    <s v="982 123499131637"/>
    <s v="10A0019"/>
    <s v="Merino"/>
    <x v="1"/>
    <x v="0"/>
    <n v="59.4"/>
    <n v="3"/>
    <n v="66.599999999999994"/>
    <n v="5.9"/>
    <n v="2"/>
    <n v="67.8"/>
    <n v="56"/>
    <n v="1.2000000000000028"/>
    <m/>
  </r>
  <r>
    <s v="982 123499131627"/>
    <s v="11A0003"/>
    <s v="Merino"/>
    <x v="1"/>
    <x v="0"/>
    <n v="60.6"/>
    <n v="3.5"/>
    <n v="59.8"/>
    <n v="6.3"/>
    <n v="2"/>
    <n v="59.6"/>
    <n v="57.5"/>
    <n v="-0.19999999999999574"/>
    <m/>
  </r>
  <r>
    <s v="982 123499131604"/>
    <s v="11A0004"/>
    <s v="Merino"/>
    <x v="1"/>
    <x v="0"/>
    <n v="51.8"/>
    <n v="3"/>
    <n v="46.8"/>
    <n v="5"/>
    <n v="1"/>
    <n v="44.8"/>
    <n v="43.5"/>
    <n v="-2"/>
    <m/>
  </r>
  <r>
    <s v="982 123499131589"/>
    <s v="11A0005"/>
    <s v="Border Leicester x Merino"/>
    <x v="1"/>
    <x v="1"/>
    <n v="67"/>
    <n v="2.5"/>
    <n v="61.8"/>
    <n v="4.8"/>
    <n v="1"/>
    <n v="71.400000000000006"/>
    <n v="52"/>
    <n v="9.6000000000000085"/>
    <m/>
  </r>
  <r>
    <s v="982 123499518972"/>
    <s v="11A0007"/>
    <s v="Merino"/>
    <x v="1"/>
    <x v="0"/>
    <n v="48.8"/>
    <n v="2.5"/>
    <n v="49"/>
    <n v="4.5999999999999996"/>
    <n v="1"/>
    <n v="49.2"/>
    <n v="47"/>
    <n v="0.20000000000000284"/>
    <m/>
  </r>
  <r>
    <s v="982 123482383796"/>
    <s v="10A0004"/>
    <s v="Merino"/>
    <x v="2"/>
    <x v="1"/>
    <n v="67.8"/>
    <n v="4"/>
    <n v="69.8"/>
    <n v="5.7"/>
    <n v="2"/>
    <n v="70.2"/>
    <n v="59.5"/>
    <n v="0.40000000000000568"/>
    <m/>
  </r>
  <r>
    <s v="982 123499131405"/>
    <s v="11A0018"/>
    <s v="Merino"/>
    <x v="1"/>
    <x v="0"/>
    <n v="68.400000000000006"/>
    <n v="3.5"/>
    <n v="69.2"/>
    <n v="6.2"/>
    <n v="1"/>
    <n v="66.599999999999994"/>
    <n v="62.5"/>
    <n v="-2.6000000000000085"/>
    <m/>
  </r>
  <r>
    <s v="982 123499404847"/>
    <s v="12A0001"/>
    <s v="Merino"/>
    <x v="1"/>
    <x v="0"/>
    <n v="49"/>
    <n v="2.5"/>
    <n v="54"/>
    <n v="4.9000000000000004"/>
    <n v="1"/>
    <n v="54"/>
    <n v="50"/>
    <n v="0"/>
    <m/>
  </r>
  <r>
    <s v="982 123499131351"/>
    <s v="12A0016"/>
    <s v="Merino"/>
    <x v="1"/>
    <x v="2"/>
    <n v="46.8"/>
    <n v="3"/>
    <n v="53.5"/>
    <n v="5.0999999999999996"/>
    <n v="1"/>
    <n v="49"/>
    <n v="49"/>
    <n v="-4.5"/>
    <m/>
  </r>
  <r>
    <s v="982 123499131332"/>
    <s v="12A0024"/>
    <s v="Merino"/>
    <x v="1"/>
    <x v="0"/>
    <n v="44.6"/>
    <n v="3"/>
    <n v="52.5"/>
    <n v="4.8"/>
    <n v="1"/>
    <n v="49.4"/>
    <n v="51.5"/>
    <n v="-3.1000000000000014"/>
    <m/>
  </r>
  <r>
    <s v="982 123488424181"/>
    <s v="12A0029"/>
    <s v="Merino"/>
    <x v="1"/>
    <x v="0"/>
    <n v="50.4"/>
    <n v="3"/>
    <n v="58.5"/>
    <n v="5.2"/>
    <n v="2"/>
    <n v="57.6"/>
    <n v="47"/>
    <n v="-0.89999999999999858"/>
    <m/>
  </r>
  <r>
    <s v="982 123499518793"/>
    <s v="12A0030"/>
    <s v="Merino"/>
    <x v="1"/>
    <x v="2"/>
    <n v="54.4"/>
    <n v="3"/>
    <n v="60.5"/>
    <n v="5.9"/>
    <n v="1"/>
    <n v="59.4"/>
    <n v="56"/>
    <n v="-1.1000000000000014"/>
    <m/>
  </r>
  <r>
    <s v="982 123488424037"/>
    <s v="12A0034"/>
    <s v="Merino"/>
    <x v="1"/>
    <x v="0"/>
    <n v="45.4"/>
    <n v="2.5"/>
    <n v="53"/>
    <n v="4.8"/>
    <n v="1"/>
    <n v="43"/>
    <n v="50"/>
    <n v="-10"/>
    <m/>
  </r>
  <r>
    <s v="982 123483234345"/>
    <s v="07A0001"/>
    <s v="Merino"/>
    <x v="2"/>
    <x v="0"/>
    <n v="48.6"/>
    <n v="2"/>
    <n v="51.2"/>
    <n v="3.2"/>
    <n v="2"/>
    <n v="61.6"/>
    <n v="48.5"/>
    <n v="10.399999999999999"/>
    <m/>
  </r>
  <r>
    <s v="982 123483234297"/>
    <s v="07A0003"/>
    <s v="Merino"/>
    <x v="2"/>
    <x v="0"/>
    <n v="48.4"/>
    <n v="1.5"/>
    <n v="49.6"/>
    <n v="4.2"/>
    <n v="1"/>
    <n v="51.8"/>
    <n v="49.5"/>
    <n v="2.1999999999999957"/>
    <m/>
  </r>
  <r>
    <s v="982 123483234275"/>
    <s v="07A0005"/>
    <s v="Merino"/>
    <x v="2"/>
    <x v="0"/>
    <n v="47.2"/>
    <n v="3"/>
    <n v="47.8"/>
    <n v="3.3"/>
    <n v="1"/>
    <n v="53"/>
    <n v="48"/>
    <n v="5.2000000000000028"/>
    <m/>
  </r>
  <r>
    <s v="982 123499404898"/>
    <s v="10A0010"/>
    <s v="Merino"/>
    <x v="1"/>
    <x v="1"/>
    <n v="50.6"/>
    <n v="3"/>
    <n v="53.4"/>
    <n v="5.6"/>
    <n v="2"/>
    <n v="62.8"/>
    <n v="49"/>
    <n v="9.3999999999999986"/>
    <m/>
  </r>
  <r>
    <s v="982 123483234238"/>
    <s v="07A0007"/>
    <s v="Merino"/>
    <x v="2"/>
    <x v="0"/>
    <n v="49.8"/>
    <n v="3"/>
    <n v="50.8"/>
    <n v="3.5"/>
    <n v="1"/>
    <n v="52.4"/>
    <n v="51"/>
    <n v="1.6000000000000014"/>
    <m/>
  </r>
  <r>
    <s v="982 123488424018"/>
    <s v="07A0008"/>
    <s v="Merino"/>
    <x v="2"/>
    <x v="0"/>
    <n v="44.8"/>
    <n v="2.5"/>
    <n v="47.6"/>
    <n v="3.6"/>
    <n v="1"/>
    <n v="52.6"/>
    <n v="46"/>
    <n v="5"/>
    <m/>
  </r>
  <r>
    <s v="982 123483234224"/>
    <s v="07A0009"/>
    <s v="Merino"/>
    <x v="2"/>
    <x v="1"/>
    <n v="53.2"/>
    <n v="2"/>
    <n v="56.6"/>
    <n v="3"/>
    <n v="1"/>
    <n v="63.4"/>
    <n v="55"/>
    <n v="6.7999999999999972"/>
    <m/>
  </r>
  <r>
    <s v="982 123488423490"/>
    <s v="07A0010"/>
    <s v="Merino"/>
    <x v="2"/>
    <x v="0"/>
    <n v="42.2"/>
    <n v="2.5"/>
    <n v="44"/>
    <n v="3.3"/>
    <n v="1"/>
    <n v="49"/>
    <n v="42.5"/>
    <n v="5"/>
    <m/>
  </r>
  <r>
    <s v="982 123483190580"/>
    <s v="08A0013"/>
    <s v="Merino"/>
    <x v="2"/>
    <x v="1"/>
    <n v="59.6"/>
    <n v="3"/>
    <n v="56.2"/>
    <n v="5.6"/>
    <n v="2"/>
    <n v="60"/>
    <n v="51"/>
    <n v="3.7999999999999972"/>
    <m/>
  </r>
  <r>
    <s v="982 123483234206"/>
    <s v="07A0012"/>
    <s v="Merino"/>
    <x v="2"/>
    <x v="0"/>
    <n v="51.6"/>
    <n v="2.5"/>
    <n v="55.8"/>
    <n v="3.4"/>
    <n v="1"/>
    <n v="58.8"/>
    <n v="48.5"/>
    <n v="3"/>
    <m/>
  </r>
  <r>
    <s v="982 123483234122"/>
    <s v="07A0014"/>
    <s v="Merino"/>
    <x v="2"/>
    <x v="0"/>
    <n v="59.6"/>
    <n v="3"/>
    <n v="59.2"/>
    <n v="4.9000000000000004"/>
    <n v="1"/>
    <n v="63"/>
    <n v="53.5"/>
    <n v="3.7999999999999972"/>
    <m/>
  </r>
  <r>
    <s v="982 123488423486"/>
    <s v="07A0015"/>
    <s v="Merino"/>
    <x v="2"/>
    <x v="2"/>
    <n v="51.4"/>
    <n v="3.5"/>
    <n v="53.6"/>
    <n v="3.8"/>
    <n v="1"/>
    <n v="56.2"/>
    <n v="48.5"/>
    <n v="2.6000000000000014"/>
    <m/>
  </r>
  <r>
    <s v="982 000117453860"/>
    <s v="12A0025"/>
    <s v="Border Leicester x Merino"/>
    <x v="3"/>
    <x v="1"/>
    <n v="62.8"/>
    <n v="3"/>
    <n v="66.8"/>
    <n v="5.6"/>
    <n v="2"/>
    <n v="80"/>
    <n v="51.5"/>
    <n v="13.200000000000003"/>
    <m/>
  </r>
  <r>
    <s v="982 123483234076"/>
    <s v="07A0017"/>
    <s v="Merino"/>
    <x v="2"/>
    <x v="0"/>
    <n v="66"/>
    <n v="3"/>
    <n v="65.2"/>
    <n v="5"/>
    <n v="1"/>
    <n v="69.400000000000006"/>
    <n v="63.5"/>
    <n v="4.2000000000000028"/>
    <m/>
  </r>
  <r>
    <s v="982 123483234051"/>
    <s v="07A0018"/>
    <s v="Merino"/>
    <x v="2"/>
    <x v="0"/>
    <n v="56.6"/>
    <n v="3"/>
    <n v="55"/>
    <n v="4"/>
    <n v="1"/>
    <n v="55.4"/>
    <n v="52"/>
    <n v="0.39999999999999858"/>
    <m/>
  </r>
  <r>
    <s v="982 123483234015"/>
    <s v="07A0019"/>
    <s v="Merino"/>
    <x v="2"/>
    <x v="0"/>
    <n v="52"/>
    <n v="3"/>
    <n v="58.4"/>
    <n v="5.2"/>
    <n v="2"/>
    <n v="60.6"/>
    <n v="54"/>
    <n v="2.2000000000000028"/>
    <m/>
  </r>
  <r>
    <s v="982 123483233988"/>
    <s v="07A0020"/>
    <s v="Merino"/>
    <x v="2"/>
    <x v="0"/>
    <n v="46.8"/>
    <n v="3"/>
    <n v="51"/>
    <n v="3.1"/>
    <n v="1"/>
    <n v="54"/>
    <n v="48.5"/>
    <n v="3"/>
    <m/>
  </r>
  <r>
    <s v="982 123482383688"/>
    <s v="10A0009"/>
    <s v="Merino"/>
    <x v="2"/>
    <x v="1"/>
    <n v="51.6"/>
    <n v="3"/>
    <n v="56.6"/>
    <n v="5.5"/>
    <n v="2"/>
    <n v="63.6"/>
    <n v="53.5"/>
    <n v="7"/>
    <m/>
  </r>
  <r>
    <s v="982 123488423743"/>
    <s v="08A0005"/>
    <s v="Merino"/>
    <x v="2"/>
    <x v="0"/>
    <n v="52.8"/>
    <n v="2.5"/>
    <n v="56.2"/>
    <n v="4.5"/>
    <n v="1"/>
    <n v="59.6"/>
    <n v="51.5"/>
    <n v="3.3999999999999986"/>
    <m/>
  </r>
  <r>
    <s v="982 123483233859"/>
    <s v="08A0006"/>
    <s v="Merino"/>
    <x v="2"/>
    <x v="0"/>
    <n v="46.6"/>
    <n v="3"/>
    <n v="52.2"/>
    <n v="4.0999999999999996"/>
    <n v="1"/>
    <n v="54.8"/>
    <n v="51.5"/>
    <n v="2.5999999999999943"/>
    <m/>
  </r>
  <r>
    <s v="982 123483190724"/>
    <s v="08A0009"/>
    <s v="Merino"/>
    <x v="2"/>
    <x v="0"/>
    <n v="53.6"/>
    <n v="2"/>
    <n v="54.8"/>
    <n v="3.2"/>
    <n v="2"/>
    <n v="61.8"/>
    <n v="49"/>
    <n v="7"/>
    <m/>
  </r>
  <r>
    <s v="982 123483190695"/>
    <s v="08A0010"/>
    <s v="Merino"/>
    <x v="2"/>
    <x v="1"/>
    <n v="48.8"/>
    <n v="2.5"/>
    <n v="52.2"/>
    <n v="5.7"/>
    <n v="1"/>
    <n v="55"/>
    <n v="50.5"/>
    <n v="2.7999999999999972"/>
    <m/>
  </r>
  <r>
    <s v="982 123483190644"/>
    <s v="08A0011"/>
    <s v="Border Leicester x Merino"/>
    <x v="2"/>
    <x v="0"/>
    <n v="53.2"/>
    <n v="2"/>
    <n v="62.8"/>
    <n v="3.7"/>
    <n v="1"/>
    <n v="67.8"/>
    <n v="56.5"/>
    <n v="5"/>
    <m/>
  </r>
  <r>
    <s v="982 123483190634"/>
    <s v="08A0012"/>
    <s v="Merino"/>
    <x v="2"/>
    <x v="1"/>
    <n v="47"/>
    <n v="3"/>
    <n v="53.8"/>
    <n v="2.5"/>
    <n v="1"/>
    <n v="57"/>
    <n v="55"/>
    <n v="3.2000000000000028"/>
    <m/>
  </r>
  <r>
    <s v="982 000192438688"/>
    <s v="11A0006"/>
    <s v="Merino"/>
    <x v="2"/>
    <x v="1"/>
    <n v="63"/>
    <n v="3"/>
    <n v="64"/>
    <n v="5.5"/>
    <n v="2"/>
    <n v="65.599999999999994"/>
    <n v="51"/>
    <n v="1.5999999999999943"/>
    <m/>
  </r>
  <r>
    <s v="982 123488423472"/>
    <s v="08A0014"/>
    <s v="Merino"/>
    <x v="2"/>
    <x v="0"/>
    <n v="52.2"/>
    <n v="3"/>
    <n v="55.2"/>
    <n v="4"/>
    <n v="1"/>
    <n v="57.4"/>
    <n v="56.5"/>
    <n v="2.1999999999999957"/>
    <m/>
  </r>
  <r>
    <s v="982 123483190490"/>
    <s v="08A0019"/>
    <s v="Merino"/>
    <x v="2"/>
    <x v="1"/>
    <n v="55.2"/>
    <n v="3"/>
    <n v="57.8"/>
    <n v="5.0999999999999996"/>
    <n v="1"/>
    <n v="56.6"/>
    <n v="57"/>
    <n v="-1.1999999999999957"/>
    <m/>
  </r>
  <r>
    <s v="982 123483190474"/>
    <s v="08A0020"/>
    <s v="Merino"/>
    <x v="2"/>
    <x v="0"/>
    <n v="55.8"/>
    <n v="2"/>
    <n v="62.2"/>
    <n v="3.9"/>
    <n v="1"/>
    <n v="62.8"/>
    <n v="59.5"/>
    <n v="0.59999999999999432"/>
    <m/>
  </r>
  <r>
    <s v="982 123483190435"/>
    <s v="08A0022"/>
    <s v="Merino"/>
    <x v="2"/>
    <x v="1"/>
    <n v="61.8"/>
    <n v="1.5"/>
    <n v="63"/>
    <n v="5.7"/>
    <n v="1"/>
    <n v="62.8"/>
    <n v="59.5"/>
    <n v="-0.20000000000000284"/>
    <m/>
  </r>
  <r>
    <s v="982 123483190405"/>
    <s v="08A0023"/>
    <s v="Border Leicester x Merino"/>
    <x v="2"/>
    <x v="0"/>
    <n v="52.6"/>
    <n v="2.5"/>
    <n v="50.6"/>
    <n v="2.7"/>
    <n v="1"/>
    <n v="59.4"/>
    <n v="48.5"/>
    <n v="8.7999999999999972"/>
    <m/>
  </r>
  <r>
    <s v="982 123483190364"/>
    <s v="08A0024"/>
    <s v="Merino"/>
    <x v="2"/>
    <x v="1"/>
    <n v="55.8"/>
    <n v="3"/>
    <n v="54.2"/>
    <n v="3.7"/>
    <n v="1"/>
    <n v="61.4"/>
    <n v="60.5"/>
    <n v="7.1999999999999957"/>
    <m/>
  </r>
  <r>
    <s v="982 123483190352"/>
    <s v="08A0026"/>
    <s v="Border Leicester x Merino"/>
    <x v="2"/>
    <x v="0"/>
    <n v="69"/>
    <n v="3"/>
    <n v="66.400000000000006"/>
    <n v="3.9"/>
    <n v="1"/>
    <n v="75.8"/>
    <n v="62"/>
    <n v="9.3999999999999915"/>
    <m/>
  </r>
  <r>
    <s v="982 000159134147"/>
    <s v="12A0027"/>
    <s v="Merino"/>
    <x v="2"/>
    <x v="1"/>
    <n v="60.6"/>
    <n v="3.5"/>
    <n v="62.5"/>
    <n v="5.4"/>
    <n v="2"/>
    <n v="62.4"/>
    <n v="47.5"/>
    <n v="-0.10000000000000142"/>
    <m/>
  </r>
  <r>
    <s v="982 123488423439"/>
    <s v="08A0029"/>
    <s v="Merino"/>
    <x v="2"/>
    <x v="0"/>
    <n v="45.8"/>
    <n v="2.5"/>
    <n v="45.4"/>
    <n v="3.9"/>
    <n v="1"/>
    <n v="45.4"/>
    <n v="41"/>
    <n v="0"/>
    <m/>
  </r>
  <r>
    <s v="982 123483190300"/>
    <s v="09A0001"/>
    <s v="Merino"/>
    <x v="2"/>
    <x v="2"/>
    <n v="60.8"/>
    <n v="4"/>
    <n v="61.6"/>
    <n v="4.7"/>
    <n v="1"/>
    <n v="58.4"/>
    <n v="69"/>
    <n v="-3.2000000000000028"/>
    <m/>
  </r>
  <r>
    <s v="982 123483190294"/>
    <s v="09A0002"/>
    <s v="Merino"/>
    <x v="2"/>
    <x v="0"/>
    <n v="52.6"/>
    <n v="3"/>
    <n v="59"/>
    <n v="4"/>
    <n v="1"/>
    <n v="57"/>
    <n v="58.5"/>
    <n v="-2"/>
    <m/>
  </r>
  <r>
    <s v="982 123483188242"/>
    <s v="09A0003"/>
    <s v="Merino"/>
    <x v="2"/>
    <x v="1"/>
    <n v="52"/>
    <n v="2.5"/>
    <n v="58.6"/>
    <n v="3.9"/>
    <n v="1"/>
    <n v="58.8"/>
    <n v="53.5"/>
    <n v="0.19999999999999574"/>
    <m/>
  </r>
  <r>
    <s v="982 123483188216"/>
    <s v="09A0004"/>
    <s v="Merino"/>
    <x v="2"/>
    <x v="0"/>
    <n v="51"/>
    <n v="3"/>
    <n v="51.8"/>
    <n v="3.6"/>
    <n v="1"/>
    <n v="55"/>
    <n v="49.5"/>
    <n v="3.2000000000000028"/>
    <m/>
  </r>
  <r>
    <s v="982 123483188179"/>
    <s v="09A0005"/>
    <s v="Merino"/>
    <x v="2"/>
    <x v="0"/>
    <n v="56.8"/>
    <n v="3.5"/>
    <n v="54"/>
    <n v="4.0999999999999996"/>
    <n v="1"/>
    <n v="55.8"/>
    <n v="41.5"/>
    <n v="1.7999999999999972"/>
    <m/>
  </r>
  <r>
    <s v="982 123483188172"/>
    <s v="09A0006"/>
    <s v="Merino"/>
    <x v="2"/>
    <x v="0"/>
    <n v="44.2"/>
    <n v="2.5"/>
    <n v="49"/>
    <n v="3.4"/>
    <n v="1"/>
    <n v="54.4"/>
    <n v="48"/>
    <n v="5.3999999999999986"/>
    <m/>
  </r>
  <r>
    <s v="982 123483188151"/>
    <s v="09A0008"/>
    <s v="Merino"/>
    <x v="2"/>
    <x v="1"/>
    <n v="40.799999999999997"/>
    <n v="2"/>
    <n v="45.4"/>
    <n v="3.5"/>
    <n v="1"/>
    <n v="47.6"/>
    <n v="43"/>
    <n v="2.2000000000000028"/>
    <m/>
  </r>
  <r>
    <s v="982 123483188147"/>
    <s v="09A0010"/>
    <s v="Merino"/>
    <x v="2"/>
    <x v="0"/>
    <n v="48.4"/>
    <n v="3"/>
    <n v="54.8"/>
    <n v="3.9"/>
    <n v="1"/>
    <n v="59.2"/>
    <n v="51.5"/>
    <n v="4.4000000000000057"/>
    <m/>
  </r>
  <r>
    <s v="982 123483188135"/>
    <s v="09A0011"/>
    <s v="Merino"/>
    <x v="2"/>
    <x v="1"/>
    <n v="43.6"/>
    <n v="2.5"/>
    <n v="46.4"/>
    <n v="3.9"/>
    <n v="1"/>
    <n v="53"/>
    <n v="45"/>
    <n v="6.6000000000000014"/>
    <m/>
  </r>
  <r>
    <s v="982 123482383906"/>
    <s v="10A0002"/>
    <s v="Merino"/>
    <x v="2"/>
    <x v="1"/>
    <n v="53.4"/>
    <n v="3"/>
    <n v="60.4"/>
    <n v="5.3"/>
    <n v="2"/>
    <n v="61.6"/>
    <n v="57.5"/>
    <n v="1.2000000000000028"/>
    <m/>
  </r>
  <r>
    <s v="982 123483187995"/>
    <s v="09A0015"/>
    <s v="Merino"/>
    <x v="2"/>
    <x v="0"/>
    <n v="55.6"/>
    <n v="2"/>
    <n v="59.8"/>
    <n v="3.9"/>
    <n v="1"/>
    <n v="61.6"/>
    <n v="56.5"/>
    <n v="1.8000000000000043"/>
    <m/>
  </r>
  <r>
    <s v="982 123483187944"/>
    <s v="09A0017"/>
    <s v="Merino"/>
    <x v="2"/>
    <x v="0"/>
    <n v="56.6"/>
    <n v="2"/>
    <n v="56.2"/>
    <n v="4"/>
    <n v="1"/>
    <n v="55.4"/>
    <n v="55"/>
    <n v="-0.80000000000000426"/>
    <m/>
  </r>
  <r>
    <s v="982 123483187921"/>
    <s v="09A0018"/>
    <s v="Merino"/>
    <x v="2"/>
    <x v="1"/>
    <n v="51.2"/>
    <n v="2.5"/>
    <n v="56.2"/>
    <n v="4"/>
    <n v="1"/>
    <n v="56.6"/>
    <n v="52"/>
    <n v="0.39999999999999858"/>
    <m/>
  </r>
  <r>
    <s v="982 123483187904"/>
    <s v="09A0020"/>
    <s v="Merino"/>
    <x v="2"/>
    <x v="0"/>
    <n v="59.2"/>
    <n v="2"/>
    <n v="61.6"/>
    <n v="4.3"/>
    <n v="1"/>
    <n v="62.8"/>
    <n v="60"/>
    <n v="1.1999999999999957"/>
    <m/>
  </r>
  <r>
    <s v="982 123483187857"/>
    <s v="09A0022"/>
    <s v="Merino"/>
    <x v="2"/>
    <x v="1"/>
    <n v="51.8"/>
    <n v="2"/>
    <n v="54.4"/>
    <n v="4.4000000000000004"/>
    <n v="1"/>
    <n v="56.2"/>
    <n v="51.5"/>
    <n v="1.8000000000000043"/>
    <m/>
  </r>
  <r>
    <s v="982 123483187853"/>
    <s v="09A0024"/>
    <s v="Merino"/>
    <x v="2"/>
    <x v="1"/>
    <n v="63.8"/>
    <n v="3"/>
    <n v="63.8"/>
    <n v="4.5"/>
    <n v="1"/>
    <n v="69.400000000000006"/>
    <n v="61.5"/>
    <n v="5.6000000000000085"/>
    <m/>
  </r>
  <r>
    <s v="982 000192423675"/>
    <s v="12A0006"/>
    <s v="Merino"/>
    <x v="2"/>
    <x v="1"/>
    <n v="48"/>
    <n v="3"/>
    <n v="60.5"/>
    <n v="5.3"/>
    <n v="2"/>
    <n v="60.2"/>
    <n v="55.5"/>
    <n v="-0.29999999999999716"/>
    <m/>
  </r>
  <r>
    <s v="982 123482383867"/>
    <s v="10A0003"/>
    <s v="Merino"/>
    <x v="2"/>
    <x v="0"/>
    <n v="42.2"/>
    <n v="2.5"/>
    <n v="47"/>
    <n v="3.7"/>
    <n v="1"/>
    <n v="50.2"/>
    <n v="51"/>
    <n v="3.2000000000000028"/>
    <m/>
  </r>
  <r>
    <s v="982 000117456334"/>
    <s v="11A0014"/>
    <s v="Border Leicester x Merino"/>
    <x v="3"/>
    <x v="1"/>
    <n v="73.599999999999994"/>
    <n v="3"/>
    <n v="71.400000000000006"/>
    <n v="5.3"/>
    <n v="2"/>
    <n v="79.599999999999994"/>
    <n v="69.5"/>
    <n v="8.1999999999999886"/>
    <m/>
  </r>
  <r>
    <s v="982 123482383719"/>
    <s v="10A0006"/>
    <s v="Merino"/>
    <x v="2"/>
    <x v="2"/>
    <n v="68.400000000000006"/>
    <n v="2.5"/>
    <n v="71.400000000000006"/>
    <n v="5.9"/>
    <n v="1"/>
    <n v="71"/>
    <n v="68"/>
    <n v="-0.40000000000000568"/>
    <m/>
  </r>
  <r>
    <s v="982 123482383710"/>
    <s v="10A0007"/>
    <s v="Merino"/>
    <x v="2"/>
    <x v="0"/>
    <n v="56"/>
    <n v="2.5"/>
    <n v="62"/>
    <n v="5.4"/>
    <n v="1"/>
    <n v="63.4"/>
    <n v="58.5"/>
    <n v="1.3999999999999986"/>
    <m/>
  </r>
  <r>
    <s v="982 123482383692"/>
    <s v="10A0008"/>
    <s v="Merino"/>
    <x v="2"/>
    <x v="1"/>
    <n v="55.8"/>
    <n v="2.5"/>
    <n v="59"/>
    <n v="4.4000000000000004"/>
    <n v="1"/>
    <n v="64"/>
    <n v="57"/>
    <n v="5"/>
    <m/>
  </r>
  <r>
    <s v="982 123488423411"/>
    <s v="10A0017"/>
    <s v="Merino"/>
    <x v="2"/>
    <x v="1"/>
    <n v="52.4"/>
    <n v="2"/>
    <n v="57.6"/>
    <n v="5.2"/>
    <n v="2"/>
    <n v="58.4"/>
    <n v="50.5"/>
    <n v="0.79999999999999716"/>
    <m/>
  </r>
  <r>
    <s v="982 123482383631"/>
    <s v="10A0011"/>
    <s v="Merino"/>
    <x v="2"/>
    <x v="2"/>
    <n v="66.2"/>
    <n v="3"/>
    <n v="70.599999999999994"/>
    <n v="4.7"/>
    <n v="1"/>
    <n v="75.8"/>
    <n v="70"/>
    <n v="5.2000000000000028"/>
    <m/>
  </r>
  <r>
    <s v="982 123482359837"/>
    <s v="10A0013"/>
    <s v="Merino"/>
    <x v="2"/>
    <x v="0"/>
    <n v="45.6"/>
    <n v="3"/>
    <n v="50.8"/>
    <n v="4.5"/>
    <n v="1"/>
    <n v="55"/>
    <n v="50"/>
    <n v="4.2000000000000028"/>
    <m/>
  </r>
  <r>
    <s v="982 123482359789"/>
    <s v="10A0014"/>
    <s v="Merino"/>
    <x v="2"/>
    <x v="0"/>
    <n v="53.2"/>
    <n v="3"/>
    <n v="56.4"/>
    <n v="5.3"/>
    <n v="2"/>
    <n v="58.2"/>
    <n v="51.5"/>
    <n v="1.8000000000000043"/>
    <m/>
  </r>
  <r>
    <s v="982 123482359656"/>
    <s v="10A0016"/>
    <s v="Merino"/>
    <x v="2"/>
    <x v="0"/>
    <n v="69.599999999999994"/>
    <n v="3"/>
    <n v="66.2"/>
    <n v="5.9"/>
    <n v="2"/>
    <n v="70.8"/>
    <n v="59.5"/>
    <n v="4.5999999999999943"/>
    <m/>
  </r>
  <r>
    <s v="982 123483234121"/>
    <s v="07A0016"/>
    <s v="Merino"/>
    <x v="2"/>
    <x v="1"/>
    <n v="48.2"/>
    <n v="2"/>
    <n v="54"/>
    <n v="5.0999999999999996"/>
    <n v="2"/>
    <n v="56.2"/>
    <n v="47"/>
    <n v="2.2000000000000028"/>
    <m/>
  </r>
  <r>
    <s v="982 123482359626"/>
    <s v="10A0018"/>
    <s v="Merino"/>
    <x v="2"/>
    <x v="0"/>
    <n v="53.4"/>
    <n v="2"/>
    <n v="58"/>
    <n v="3.2"/>
    <n v="1"/>
    <n v="61.4"/>
    <n v="56.5"/>
    <n v="3.3999999999999986"/>
    <m/>
  </r>
  <r>
    <s v="982 123482359527"/>
    <s v="10A0020"/>
    <s v="Border Leicester x Merino"/>
    <x v="2"/>
    <x v="0"/>
    <n v="52.6"/>
    <n v="2"/>
    <n v="56.4"/>
    <n v="4"/>
    <n v="1"/>
    <n v="62"/>
    <n v="57.5"/>
    <n v="5.6000000000000014"/>
    <m/>
  </r>
  <r>
    <s v="982 123482359486"/>
    <s v="11A0001"/>
    <s v="Merino"/>
    <x v="2"/>
    <x v="2"/>
    <n v="58.8"/>
    <n v="3"/>
    <n v="62.6"/>
    <n v="5.2"/>
    <n v="1"/>
    <n v="66"/>
    <n v="72"/>
    <n v="3.3999999999999986"/>
    <m/>
  </r>
  <r>
    <s v="982 123488423393"/>
    <s v="11A0002"/>
    <s v="Merino"/>
    <x v="2"/>
    <x v="0"/>
    <n v="56.2"/>
    <n v="2.5"/>
    <n v="56.2"/>
    <n v="5"/>
    <n v="1"/>
    <n v="59.8"/>
    <n v="55.5"/>
    <n v="3.5999999999999943"/>
    <m/>
  </r>
  <r>
    <s v="982 000117456588"/>
    <s v="09A0021"/>
    <s v="Merino"/>
    <x v="3"/>
    <x v="1"/>
    <n v="53.2"/>
    <n v="2.5"/>
    <n v="58.2"/>
    <n v="5.0999999999999996"/>
    <n v="2"/>
    <n v="61.2"/>
    <n v="50"/>
    <n v="3"/>
    <m/>
  </r>
  <r>
    <s v="982 000192438523"/>
    <s v="11A0009"/>
    <s v="Merino"/>
    <x v="2"/>
    <x v="0"/>
    <n v="59.2"/>
    <n v="2"/>
    <n v="58.6"/>
    <n v="6.2"/>
    <n v="1"/>
    <n v="58.8"/>
    <n v="55.5"/>
    <n v="0.19999999999999574"/>
    <m/>
  </r>
  <r>
    <s v="982 123488423325"/>
    <s v="11A0010"/>
    <s v="Merino"/>
    <x v="2"/>
    <x v="0"/>
    <n v="57.8"/>
    <n v="3"/>
    <n v="57"/>
    <n v="7.1"/>
    <n v="1"/>
    <n v="54.8"/>
    <n v="53.5"/>
    <n v="-2.2000000000000028"/>
    <m/>
  </r>
  <r>
    <s v="982 123488423934"/>
    <s v="11A0012"/>
    <s v="Merino"/>
    <x v="2"/>
    <x v="1"/>
    <n v="58.6"/>
    <n v="3"/>
    <n v="57.4"/>
    <n v="5.6"/>
    <n v="1"/>
    <n v="58.6"/>
    <n v="58"/>
    <n v="1.2000000000000028"/>
    <m/>
  </r>
  <r>
    <s v="982 000192438386"/>
    <s v="11A0013"/>
    <s v="Merino"/>
    <x v="2"/>
    <x v="0"/>
    <n v="55.8"/>
    <n v="3"/>
    <n v="52"/>
    <n v="4"/>
    <n v="1"/>
    <n v="51.4"/>
    <n v="47.5"/>
    <n v="-0.60000000000000142"/>
    <m/>
  </r>
  <r>
    <s v="982 000192438361"/>
    <s v="11A0016"/>
    <s v="Merino"/>
    <x v="2"/>
    <x v="2"/>
    <n v="43.2"/>
    <n v="3"/>
    <n v="50.4"/>
    <n v="4.0999999999999996"/>
    <n v="1"/>
    <n v="48"/>
    <n v="45"/>
    <n v="-2.3999999999999986"/>
    <m/>
  </r>
  <r>
    <s v="982 000192438355"/>
    <s v="11A0017"/>
    <s v="Merino"/>
    <x v="2"/>
    <x v="0"/>
    <n v="59.2"/>
    <n v="3"/>
    <n v="59.8"/>
    <n v="5.0999999999999996"/>
    <n v="2"/>
    <n v="67"/>
    <n v="55"/>
    <n v="7.2000000000000028"/>
    <m/>
  </r>
  <r>
    <s v="982 123499131676"/>
    <s v="10A0005"/>
    <s v="Merino"/>
    <x v="1"/>
    <x v="1"/>
    <n v="55.8"/>
    <n v="3"/>
    <n v="59.2"/>
    <n v="5"/>
    <n v="2"/>
    <n v="66.2"/>
    <n v="57.5"/>
    <n v="7"/>
    <m/>
  </r>
  <r>
    <s v="982 000192423902"/>
    <s v="11A0020"/>
    <s v="Merino"/>
    <x v="2"/>
    <x v="0"/>
    <n v="56.8"/>
    <n v="3"/>
    <n v="54.8"/>
    <n v="6"/>
    <n v="1"/>
    <n v="52.2"/>
    <n v="48.5"/>
    <n v="-2.5999999999999943"/>
    <m/>
  </r>
  <r>
    <s v="982 000192423826"/>
    <s v="11A0021"/>
    <s v="Merino"/>
    <x v="2"/>
    <x v="0"/>
    <n v="56.8"/>
    <n v="2"/>
    <n v="60"/>
    <n v="4.5999999999999996"/>
    <n v="2"/>
    <n v="63"/>
    <n v="50"/>
    <n v="3"/>
    <m/>
  </r>
  <r>
    <s v="982 000192423820"/>
    <s v="12A0002"/>
    <s v="Merino"/>
    <x v="2"/>
    <x v="0"/>
    <n v="41"/>
    <n v="3"/>
    <n v="49"/>
    <n v="5"/>
    <n v="1"/>
    <n v="46.8"/>
    <n v="43"/>
    <n v="-2.2000000000000028"/>
    <m/>
  </r>
  <r>
    <s v="982 123488423661"/>
    <s v="12A0004"/>
    <s v="Merino"/>
    <x v="2"/>
    <x v="2"/>
    <n v="47"/>
    <n v="2.5"/>
    <n v="55.5"/>
    <n v="5"/>
    <n v="1"/>
    <n v="51.4"/>
    <n v="48"/>
    <n v="-4.1000000000000014"/>
    <m/>
  </r>
  <r>
    <s v="982 000192423775"/>
    <s v="12A0005"/>
    <s v="Merino"/>
    <x v="2"/>
    <x v="0"/>
    <n v="41.6"/>
    <n v="3"/>
    <n v="48.5"/>
    <n v="4.5999999999999996"/>
    <n v="1"/>
    <n v="47.8"/>
    <n v="47.5"/>
    <n v="-0.70000000000000284"/>
    <m/>
  </r>
  <r>
    <s v="982 000117456579"/>
    <s v="09A0025"/>
    <s v="Border Leicester x Merino"/>
    <x v="3"/>
    <x v="1"/>
    <n v="61.8"/>
    <n v="2"/>
    <n v="63.6"/>
    <n v="5"/>
    <n v="2"/>
    <n v="76.8"/>
    <n v="61.5"/>
    <n v="13.199999999999996"/>
    <m/>
  </r>
  <r>
    <s v="982 000192423644"/>
    <s v="12A0007"/>
    <s v="Merino"/>
    <x v="2"/>
    <x v="0"/>
    <n v="52"/>
    <n v="2"/>
    <n v="56.5"/>
    <n v="4.5"/>
    <n v="1"/>
    <n v="51.4"/>
    <n v="50"/>
    <n v="-5.1000000000000014"/>
    <m/>
  </r>
  <r>
    <s v="982 000192423632"/>
    <s v="12A0008"/>
    <s v="Merino"/>
    <x v="2"/>
    <x v="2"/>
    <n v="59.4"/>
    <n v="3"/>
    <n v="62.5"/>
    <n v="5.3"/>
    <n v="1"/>
    <n v="58.8"/>
    <n v="52.5"/>
    <n v="-3.7000000000000028"/>
    <m/>
  </r>
  <r>
    <s v="982 123483188042"/>
    <s v="09A0013"/>
    <s v="Merino"/>
    <x v="2"/>
    <x v="1"/>
    <n v="53.4"/>
    <n v="2"/>
    <n v="57.4"/>
    <n v="4.9000000000000004"/>
    <n v="2"/>
    <n v="62"/>
    <n v="54.5"/>
    <n v="4.6000000000000014"/>
    <m/>
  </r>
  <r>
    <s v="982 000192423515"/>
    <s v="12A0010"/>
    <s v="Border Leicester x Merino"/>
    <x v="2"/>
    <x v="0"/>
    <n v="54.2"/>
    <n v="3"/>
    <n v="60"/>
    <n v="4.8"/>
    <n v="1"/>
    <n v="61.6"/>
    <n v="52.5"/>
    <n v="1.6000000000000014"/>
    <m/>
  </r>
  <r>
    <s v="982 000192423493"/>
    <s v="12A0011"/>
    <s v="Border Leicester x Merino"/>
    <x v="2"/>
    <x v="0"/>
    <n v="53.6"/>
    <n v="2.5"/>
    <n v="58.2"/>
    <n v="5.4"/>
    <n v="1"/>
    <n v="65.599999999999994"/>
    <n v="65.5"/>
    <n v="7.3999999999999915"/>
    <m/>
  </r>
  <r>
    <s v="982 000192423398"/>
    <s v="12A0012"/>
    <s v="Merino"/>
    <x v="2"/>
    <x v="0"/>
    <n v="45.8"/>
    <n v="3"/>
    <n v="54"/>
    <n v="5.2"/>
    <n v="1"/>
    <n v="52.4"/>
    <n v="48.5"/>
    <n v="-1.6000000000000014"/>
    <m/>
  </r>
  <r>
    <s v="982 123483234798"/>
    <s v="12A0014"/>
    <s v="Merino"/>
    <x v="2"/>
    <x v="2"/>
    <n v="50.2"/>
    <n v="2.5"/>
    <n v="56.5"/>
    <n v="5.5"/>
    <n v="1"/>
    <n v="53"/>
    <n v="53.5"/>
    <n v="-3.5"/>
    <m/>
  </r>
  <r>
    <s v="982 000192423253"/>
    <s v="12A0015"/>
    <s v="Merino"/>
    <x v="2"/>
    <x v="0"/>
    <n v="32.799999999999997"/>
    <n v="2.5"/>
    <n v="42"/>
    <n v="4.2"/>
    <n v="1"/>
    <n v="37"/>
    <n v="36"/>
    <n v="-5"/>
    <m/>
  </r>
  <r>
    <s v="982 123483234680"/>
    <s v="12A0017"/>
    <s v="Merino"/>
    <x v="2"/>
    <x v="0"/>
    <n v="45.4"/>
    <n v="3"/>
    <n v="57"/>
    <n v="4.4000000000000004"/>
    <n v="1"/>
    <n v="55"/>
    <n v="50"/>
    <n v="-2"/>
    <m/>
  </r>
  <r>
    <s v="982 000159134739"/>
    <s v="12A0018"/>
    <s v="Merino"/>
    <x v="2"/>
    <x v="0"/>
    <n v="45.4"/>
    <n v="2.5"/>
    <n v="50"/>
    <n v="4.2"/>
    <n v="1"/>
    <n v="47.4"/>
    <n v="44.5"/>
    <n v="-2.6000000000000014"/>
    <m/>
  </r>
  <r>
    <s v="982 123488423533"/>
    <s v="12A0019"/>
    <s v="Merino"/>
    <x v="2"/>
    <x v="0"/>
    <n v="50"/>
    <n v="2.5"/>
    <n v="58"/>
    <n v="5"/>
    <n v="1"/>
    <n v="53"/>
    <n v="52.5"/>
    <n v="-5"/>
    <m/>
  </r>
  <r>
    <s v="982 000159134544"/>
    <s v="12A0020"/>
    <s v="Merino"/>
    <x v="2"/>
    <x v="1"/>
    <n v="59.8"/>
    <n v="3"/>
    <n v="63.5"/>
    <n v="5.5"/>
    <n v="1"/>
    <n v="62.2"/>
    <n v="56.5"/>
    <n v="-1.2999999999999972"/>
    <m/>
  </r>
  <r>
    <s v="982 000159134539"/>
    <s v="12A0021"/>
    <s v="Merino"/>
    <x v="2"/>
    <x v="0"/>
    <n v="38.4"/>
    <n v="2.5"/>
    <n v="47"/>
    <n v="3.5"/>
    <n v="1"/>
    <n v="46.4"/>
    <n v="41.5"/>
    <n v="-0.60000000000000142"/>
    <m/>
  </r>
  <r>
    <s v="982 000159134478"/>
    <s v="12A0022"/>
    <s v="Merino"/>
    <x v="2"/>
    <x v="0"/>
    <n v="45.6"/>
    <n v="2.5"/>
    <n v="52"/>
    <n v="4.2"/>
    <n v="1"/>
    <n v="50.2"/>
    <n v="44"/>
    <n v="-1.7999999999999972"/>
    <m/>
  </r>
  <r>
    <s v="982 123488423532"/>
    <s v="12A0023"/>
    <s v="Merino"/>
    <x v="2"/>
    <x v="0"/>
    <n v="49.8"/>
    <n v="3"/>
    <n v="58"/>
    <n v="6"/>
    <n v="1"/>
    <n v="56"/>
    <n v="49.5"/>
    <n v="-2"/>
    <m/>
  </r>
  <r>
    <s v="982 123488423530"/>
    <s v="12A0026"/>
    <s v="Merino"/>
    <x v="2"/>
    <x v="0"/>
    <n v="48.2"/>
    <n v="2.5"/>
    <n v="57.5"/>
    <n v="5.3"/>
    <n v="1"/>
    <n v="53.2"/>
    <n v="52"/>
    <n v="-4.2999999999999972"/>
    <m/>
  </r>
  <r>
    <s v="982 123499131563"/>
    <s v="11A0008"/>
    <s v="Merino"/>
    <x v="1"/>
    <x v="1"/>
    <n v="57.4"/>
    <n v="3.5"/>
    <n v="55.8"/>
    <n v="4.5"/>
    <n v="2"/>
    <n v="60"/>
    <n v="45.5"/>
    <n v="4.2000000000000028"/>
    <m/>
  </r>
  <r>
    <s v="982 000159133227"/>
    <s v="12A0031"/>
    <s v="Merino"/>
    <x v="2"/>
    <x v="0"/>
    <n v="44.4"/>
    <n v="2.5"/>
    <n v="51"/>
    <n v="4.2"/>
    <n v="1"/>
    <n v="49"/>
    <n v="46.5"/>
    <n v="-2"/>
    <m/>
  </r>
  <r>
    <s v="982 000159133225"/>
    <s v="12A0032"/>
    <s v="Merino"/>
    <x v="2"/>
    <x v="1"/>
    <n v="44.4"/>
    <n v="3"/>
    <n v="52"/>
    <n v="4.8"/>
    <n v="1"/>
    <n v="50.6"/>
    <n v="46.5"/>
    <n v="-1.3999999999999986"/>
    <m/>
  </r>
  <r>
    <s v="982 123488423495"/>
    <s v="12A0033"/>
    <s v="Merino"/>
    <x v="2"/>
    <x v="0"/>
    <n v="39.6"/>
    <n v="2.5"/>
    <n v="47.5"/>
    <n v="5.2"/>
    <n v="1"/>
    <n v="45.8"/>
    <n v="45"/>
    <n v="-1.7000000000000028"/>
    <m/>
  </r>
  <r>
    <s v="982 000143714181"/>
    <s v="07A0002"/>
    <s v="Border Leicester x Merino"/>
    <x v="3"/>
    <x v="1"/>
    <n v="67.599999999999994"/>
    <n v="2.5"/>
    <n v="71.2"/>
    <n v="3.3"/>
    <n v="3"/>
    <n v="88.6"/>
    <n v="58.5"/>
    <n v="17.399999999999991"/>
    <m/>
  </r>
  <r>
    <s v="982 000143713504"/>
    <s v="08A0007"/>
    <s v="Border Leicester x Merino"/>
    <x v="3"/>
    <x v="1"/>
    <n v="63.8"/>
    <n v="2.5"/>
    <n v="67.400000000000006"/>
    <n v="4.3"/>
    <n v="2"/>
    <n v="78.599999999999994"/>
    <n v="60"/>
    <n v="11.199999999999989"/>
    <m/>
  </r>
  <r>
    <s v="982 000143777177"/>
    <s v="07A0013"/>
    <s v="Merino"/>
    <x v="3"/>
    <x v="0"/>
    <n v="67.2"/>
    <n v="3"/>
    <n v="67"/>
    <n v="4.3"/>
    <n v="2"/>
    <n v="73.8"/>
    <n v="57"/>
    <n v="6.7999999999999972"/>
    <m/>
  </r>
  <r>
    <s v="982 123483234213"/>
    <s v="07A0011"/>
    <s v="Merino"/>
    <x v="2"/>
    <x v="1"/>
    <n v="52.2"/>
    <n v="2"/>
    <n v="53.6"/>
    <n v="4.0999999999999996"/>
    <n v="2"/>
    <n v="65"/>
    <n v="53"/>
    <n v="11.399999999999999"/>
    <m/>
  </r>
  <r>
    <s v="982 000143778339"/>
    <s v="08A0025"/>
    <s v="Border Leicester x Merino"/>
    <x v="3"/>
    <x v="0"/>
    <n v="61.2"/>
    <n v="3.5"/>
    <n v="64.8"/>
    <n v="4.7"/>
    <n v="2"/>
    <n v="71.8"/>
    <n v="48.5"/>
    <n v="7"/>
    <m/>
  </r>
  <r>
    <s v="982 000143777747"/>
    <s v="09A0007"/>
    <s v="Merino"/>
    <x v="3"/>
    <x v="0"/>
    <n v="58.6"/>
    <n v="4"/>
    <n v="63.8"/>
    <n v="3.4"/>
    <n v="2"/>
    <n v="67.599999999999994"/>
    <n v="57"/>
    <n v="3.7999999999999972"/>
    <m/>
  </r>
  <r>
    <s v="982 123499518530"/>
    <s v="08A0027"/>
    <s v="Merino"/>
    <x v="1"/>
    <x v="1"/>
    <n v="59"/>
    <n v="2.5"/>
    <n v="57"/>
    <n v="4"/>
    <n v="2"/>
    <n v="58"/>
    <n v="52.5"/>
    <n v="1"/>
    <m/>
  </r>
  <r>
    <s v="982 123483234248"/>
    <s v="07A0006"/>
    <s v="Merino"/>
    <x v="2"/>
    <x v="1"/>
    <n v="53.4"/>
    <n v="2"/>
    <n v="54.8"/>
    <n v="3.9"/>
    <n v="2"/>
    <n v="67"/>
    <n v="50.5"/>
    <n v="12.200000000000003"/>
    <m/>
  </r>
  <r>
    <s v="982 123483190347"/>
    <s v="08A0028"/>
    <s v="Merino"/>
    <x v="2"/>
    <x v="1"/>
    <n v="57.8"/>
    <n v="3"/>
    <n v="56.8"/>
    <n v="3.8"/>
    <n v="2"/>
    <n v="58.4"/>
    <n v="50.5"/>
    <n v="1.6000000000000014"/>
    <m/>
  </r>
  <r>
    <s v="982 123483233863"/>
    <s v="08A0004"/>
    <s v="Merino"/>
    <x v="2"/>
    <x v="1"/>
    <n v="48"/>
    <n v="3"/>
    <n v="54.4"/>
    <n v="3.6"/>
    <n v="2"/>
    <n v="55.6"/>
    <n v="45.5"/>
    <n v="1.2000000000000028"/>
    <m/>
  </r>
  <r>
    <s v="982 000143777257"/>
    <s v="07A0004"/>
    <s v="Border Leicester x Merino"/>
    <x v="3"/>
    <x v="1"/>
    <n v="52.6"/>
    <n v="3"/>
    <n v="59"/>
    <n v="3.1"/>
    <n v="2"/>
    <n v="71.2"/>
    <n v="54"/>
    <n v="12.20000000000000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5" cacheId="2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9" firstHeaderRow="1" firstDataRow="2" firstDataCol="1"/>
  <pivotFields count="14">
    <pivotField dataField="1" showAll="0"/>
    <pivotField showAll="0"/>
    <pivotField showAll="0"/>
    <pivotField axis="axisRow" showAll="0">
      <items count="5">
        <item x="3"/>
        <item x="2"/>
        <item x="1"/>
        <item x="0"/>
        <item t="default"/>
      </items>
    </pivotField>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5">
    <i>
      <x/>
    </i>
    <i>
      <x v="1"/>
    </i>
    <i>
      <x v="2"/>
    </i>
    <i>
      <x v="3"/>
    </i>
    <i t="grand">
      <x/>
    </i>
  </rowItems>
  <colFields count="1">
    <field x="4"/>
  </colFields>
  <colItems count="4">
    <i>
      <x/>
    </i>
    <i>
      <x v="1"/>
    </i>
    <i>
      <x v="2"/>
    </i>
    <i t="grand">
      <x/>
    </i>
  </colItems>
  <dataFields count="1">
    <dataField name="Count of EID" fld="0"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2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10:B15" firstHeaderRow="2" firstDataRow="2" firstDataCol="1"/>
  <pivotFields count="12">
    <pivotField showAll="0"/>
    <pivotField showAll="0"/>
    <pivotField axis="axisRow" showAll="0">
      <items count="4">
        <item x="1"/>
        <item x="0"/>
        <item x="2"/>
        <item t="default"/>
      </items>
    </pivotField>
    <pivotField showAll="0"/>
    <pivotField showAll="0"/>
    <pivotField dataField="1" showAll="0"/>
    <pivotField showAll="0" defaultSubtotal="0"/>
    <pivotField showAll="0"/>
    <pivotField showAll="0"/>
    <pivotField showAll="0"/>
    <pivotField showAll="0"/>
    <pivotField showAll="0"/>
  </pivotFields>
  <rowFields count="1">
    <field x="2"/>
  </rowFields>
  <rowItems count="4">
    <i>
      <x/>
    </i>
    <i>
      <x v="1"/>
    </i>
    <i>
      <x v="2"/>
    </i>
    <i t="grand">
      <x/>
    </i>
  </rowItems>
  <colItems count="1">
    <i/>
  </colItems>
  <dataFields count="1">
    <dataField name="Average of Liveweight - Feb 2015" fld="5" subtotal="average"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8" cacheId="2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23:C28" firstHeaderRow="1" firstDataRow="2" firstDataCol="1"/>
  <pivotFields count="12">
    <pivotField showAll="0"/>
    <pivotField showAll="0"/>
    <pivotField axis="axisRow" showAll="0">
      <items count="4">
        <item x="1"/>
        <item x="0"/>
        <item x="2"/>
        <item t="default"/>
      </items>
    </pivotField>
    <pivotField showAll="0"/>
    <pivotField showAll="0"/>
    <pivotField dataField="1" showAll="0"/>
    <pivotField showAll="0" defaultSubtotal="0"/>
    <pivotField showAll="0"/>
    <pivotField dataField="1" showAll="0"/>
    <pivotField showAll="0"/>
    <pivotField showAll="0"/>
    <pivotField showAll="0"/>
  </pivotFields>
  <rowFields count="1">
    <field x="2"/>
  </rowFields>
  <rowItems count="4">
    <i>
      <x/>
    </i>
    <i>
      <x v="1"/>
    </i>
    <i>
      <x v="2"/>
    </i>
    <i t="grand">
      <x/>
    </i>
  </rowItems>
  <colFields count="1">
    <field x="-2"/>
  </colFields>
  <colItems count="2">
    <i>
      <x/>
    </i>
    <i i="1">
      <x v="1"/>
    </i>
  </colItems>
  <dataFields count="2">
    <dataField name="Average of Liveweight - Feb 2015" fld="5" subtotal="average" baseField="0" baseItem="0"/>
    <dataField name="Average of Fleece weight - July 2015" fld="8" subtotal="average"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B4" firstHeaderRow="1" firstDataRow="1" firstDataCol="1"/>
  <pivotFields count="12">
    <pivotField showAll="0"/>
    <pivotField showAll="0"/>
    <pivotField showAll="0"/>
    <pivotField showAll="0"/>
    <pivotField showAll="0"/>
    <pivotField dataField="1" showAll="0"/>
    <pivotField showAll="0" defaultSubtotal="0"/>
    <pivotField showAll="0"/>
    <pivotField showAll="0"/>
    <pivotField showAll="0"/>
    <pivotField showAll="0"/>
    <pivotField showAll="0"/>
  </pivotFields>
  <rowItems count="1">
    <i/>
  </rowItems>
  <colItems count="1">
    <i/>
  </colItems>
  <dataFields count="1">
    <dataField name="Average of Liveweight - Feb 2015" fld="5" subtotal="average"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9" cacheId="22"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C5" firstHeaderRow="1" firstDataRow="2" firstDataCol="1"/>
  <pivotFields count="14">
    <pivotField showAll="0"/>
    <pivotField showAll="0"/>
    <pivotField showAll="0">
      <items count="4">
        <item x="1"/>
        <item x="0"/>
        <item x="2"/>
        <item t="default"/>
      </items>
    </pivotField>
    <pivotField showAll="0">
      <items count="6">
        <item x="3"/>
        <item x="2"/>
        <item x="1"/>
        <item x="0"/>
        <item x="4"/>
        <item t="default"/>
      </items>
    </pivotField>
    <pivotField dataField="1" showAll="0">
      <items count="5">
        <item x="2"/>
        <item x="0"/>
        <item x="1"/>
        <item x="3"/>
        <item t="default"/>
      </items>
    </pivotField>
    <pivotField showAll="0"/>
    <pivotField showAll="0"/>
    <pivotField showAll="0"/>
    <pivotField showAll="0"/>
    <pivotField dataField="1" showAll="0"/>
    <pivotField showAll="0"/>
    <pivotField showAll="0"/>
    <pivotField showAll="0"/>
    <pivotField showAll="0"/>
  </pivotFields>
  <rowItems count="1">
    <i/>
  </rowItems>
  <colFields count="1">
    <field x="-2"/>
  </colFields>
  <colItems count="2">
    <i>
      <x/>
    </i>
    <i i="1">
      <x v="1"/>
    </i>
  </colItems>
  <dataFields count="2">
    <dataField name="Sum of Foetal number - Nov 2014" fld="4" baseField="0" baseItem="0"/>
    <dataField name="Sum of Foetal number - July 2015" fld="9"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2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I5" firstHeaderRow="1" firstDataRow="2" firstDataCol="1"/>
  <pivotFields count="12">
    <pivotField dataField="1" showAll="0"/>
    <pivotField showAll="0"/>
    <pivotField showAll="0">
      <items count="4">
        <item x="1"/>
        <item x="0"/>
        <item x="2"/>
        <item t="default"/>
      </items>
    </pivotField>
    <pivotField showAll="0"/>
    <pivotField showAll="0"/>
    <pivotField showAll="0"/>
    <pivotField axis="axisCol" showAll="0" defaultSubtotal="0">
      <items count="7">
        <item x="4"/>
        <item x="3"/>
        <item x="1"/>
        <item x="0"/>
        <item x="2"/>
        <item x="5"/>
        <item x="6"/>
      </items>
    </pivotField>
    <pivotField showAll="0"/>
    <pivotField showAll="0"/>
    <pivotField showAll="0"/>
    <pivotField showAll="0"/>
    <pivotField showAll="0"/>
  </pivotFields>
  <rowItems count="1">
    <i/>
  </rowItems>
  <colFields count="1">
    <field x="6"/>
  </colFields>
  <colItems count="8">
    <i>
      <x/>
    </i>
    <i>
      <x v="1"/>
    </i>
    <i>
      <x v="2"/>
    </i>
    <i>
      <x v="3"/>
    </i>
    <i>
      <x v="4"/>
    </i>
    <i>
      <x v="5"/>
    </i>
    <i>
      <x v="6"/>
    </i>
    <i t="grand">
      <x/>
    </i>
  </colItems>
  <dataFields count="1">
    <dataField name="Count of EID" fld="0"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6" cacheId="2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12:I17" firstHeaderRow="1" firstDataRow="2" firstDataCol="1"/>
  <pivotFields count="12">
    <pivotField dataField="1" showAll="0"/>
    <pivotField showAll="0"/>
    <pivotField axis="axisRow" showAll="0">
      <items count="4">
        <item x="1"/>
        <item x="0"/>
        <item x="2"/>
        <item t="default"/>
      </items>
    </pivotField>
    <pivotField showAll="0"/>
    <pivotField showAll="0"/>
    <pivotField showAll="0"/>
    <pivotField axis="axisCol" showAll="0" defaultSubtotal="0">
      <items count="7">
        <item x="4"/>
        <item x="3"/>
        <item x="1"/>
        <item x="0"/>
        <item x="2"/>
        <item x="5"/>
        <item x="6"/>
      </items>
    </pivotField>
    <pivotField showAll="0"/>
    <pivotField showAll="0"/>
    <pivotField showAll="0"/>
    <pivotField showAll="0"/>
    <pivotField showAll="0"/>
  </pivotFields>
  <rowFields count="1">
    <field x="2"/>
  </rowFields>
  <rowItems count="4">
    <i>
      <x/>
    </i>
    <i>
      <x v="1"/>
    </i>
    <i>
      <x v="2"/>
    </i>
    <i t="grand">
      <x/>
    </i>
  </rowItems>
  <colFields count="1">
    <field x="6"/>
  </colFields>
  <colItems count="8">
    <i>
      <x/>
    </i>
    <i>
      <x v="1"/>
    </i>
    <i>
      <x v="2"/>
    </i>
    <i>
      <x v="3"/>
    </i>
    <i>
      <x v="4"/>
    </i>
    <i>
      <x v="5"/>
    </i>
    <i>
      <x v="6"/>
    </i>
    <i t="grand">
      <x/>
    </i>
  </colItems>
  <dataFields count="1">
    <dataField name="Count of EID" fld="0"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pivotTable" Target="../pivotTables/pivotTable3.xml"/><Relationship Id="rId3"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 Id="rId2" Type="http://schemas.openxmlformats.org/officeDocument/2006/relationships/pivotTable" Target="../pivotTables/pivotTable7.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9"/>
  <sheetViews>
    <sheetView workbookViewId="0">
      <selection activeCell="A3" sqref="A3"/>
    </sheetView>
  </sheetViews>
  <sheetFormatPr baseColWidth="10" defaultRowHeight="16" x14ac:dyDescent="0.2"/>
  <cols>
    <col min="1" max="1" width="12.83203125" bestFit="1" customWidth="1"/>
    <col min="2" max="2" width="15.5" bestFit="1" customWidth="1"/>
    <col min="3" max="4" width="3.1640625" customWidth="1"/>
    <col min="5" max="5" width="10.6640625" customWidth="1"/>
  </cols>
  <sheetData>
    <row r="3" spans="1:5" x14ac:dyDescent="0.2">
      <c r="A3" s="12" t="s">
        <v>313</v>
      </c>
      <c r="B3" s="12" t="s">
        <v>314</v>
      </c>
    </row>
    <row r="4" spans="1:5" x14ac:dyDescent="0.2">
      <c r="A4" s="12" t="s">
        <v>315</v>
      </c>
      <c r="B4">
        <v>0</v>
      </c>
      <c r="C4">
        <v>1</v>
      </c>
      <c r="D4">
        <v>2</v>
      </c>
      <c r="E4" t="s">
        <v>317</v>
      </c>
    </row>
    <row r="5" spans="1:5" x14ac:dyDescent="0.2">
      <c r="A5" s="13">
        <v>1</v>
      </c>
      <c r="B5" s="14"/>
      <c r="C5" s="14">
        <v>3</v>
      </c>
      <c r="D5" s="14">
        <v>8</v>
      </c>
      <c r="E5" s="14">
        <v>11</v>
      </c>
    </row>
    <row r="6" spans="1:5" x14ac:dyDescent="0.2">
      <c r="A6" s="13">
        <v>2</v>
      </c>
      <c r="B6" s="14">
        <v>9</v>
      </c>
      <c r="C6" s="14">
        <v>59</v>
      </c>
      <c r="D6" s="14">
        <v>32</v>
      </c>
      <c r="E6" s="14">
        <v>100</v>
      </c>
    </row>
    <row r="7" spans="1:5" x14ac:dyDescent="0.2">
      <c r="A7" s="13">
        <v>3</v>
      </c>
      <c r="B7" s="14">
        <v>3</v>
      </c>
      <c r="C7" s="14">
        <v>21</v>
      </c>
      <c r="D7" s="14">
        <v>10</v>
      </c>
      <c r="E7" s="14">
        <v>34</v>
      </c>
    </row>
    <row r="8" spans="1:5" x14ac:dyDescent="0.2">
      <c r="A8" s="13">
        <v>4</v>
      </c>
      <c r="B8" s="14"/>
      <c r="C8" s="14">
        <v>5</v>
      </c>
      <c r="D8" s="14"/>
      <c r="E8" s="14">
        <v>5</v>
      </c>
    </row>
    <row r="9" spans="1:5" x14ac:dyDescent="0.2">
      <c r="A9" s="13" t="s">
        <v>317</v>
      </c>
      <c r="B9" s="14">
        <v>12</v>
      </c>
      <c r="C9" s="14">
        <v>88</v>
      </c>
      <c r="D9" s="14">
        <v>50</v>
      </c>
      <c r="E9" s="14">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1"/>
  <sheetViews>
    <sheetView topLeftCell="A58" workbookViewId="0">
      <selection activeCell="C1" sqref="C1"/>
    </sheetView>
  </sheetViews>
  <sheetFormatPr baseColWidth="10" defaultRowHeight="16" x14ac:dyDescent="0.2"/>
  <cols>
    <col min="1" max="1" width="16.83203125" style="2" customWidth="1"/>
    <col min="2" max="2" width="8.5" style="2" bestFit="1" customWidth="1"/>
    <col min="3" max="3" width="13.5" style="2" customWidth="1"/>
    <col min="4" max="4" width="15.33203125" style="1" customWidth="1"/>
    <col min="5" max="5" width="13.5" style="1" customWidth="1"/>
    <col min="6" max="6" width="10.83203125" style="1" customWidth="1"/>
    <col min="7" max="7" width="11.1640625" style="3" customWidth="1"/>
    <col min="8" max="8" width="16" style="1" customWidth="1"/>
    <col min="9" max="9" width="11.5" style="3" customWidth="1"/>
    <col min="10" max="10" width="12.5" style="1" customWidth="1"/>
    <col min="11" max="11" width="14.1640625" style="1" customWidth="1"/>
    <col min="12" max="12" width="15.83203125" style="8" customWidth="1"/>
    <col min="13" max="13" width="16.33203125" style="24" customWidth="1"/>
    <col min="14" max="14" width="10.83203125" style="24"/>
    <col min="15" max="16" width="10.83203125" style="2"/>
    <col min="17" max="17" width="10.83203125" style="10"/>
    <col min="18" max="16384" width="10.83203125" style="2"/>
  </cols>
  <sheetData>
    <row r="1" spans="1:17" s="10" customFormat="1" ht="80" x14ac:dyDescent="0.2">
      <c r="A1" s="10" t="s">
        <v>0</v>
      </c>
      <c r="B1" s="10" t="s">
        <v>1</v>
      </c>
      <c r="C1" s="36" t="s">
        <v>2</v>
      </c>
      <c r="D1" s="34" t="s">
        <v>284</v>
      </c>
      <c r="E1" s="34" t="s">
        <v>285</v>
      </c>
      <c r="F1" s="34" t="s">
        <v>286</v>
      </c>
      <c r="G1" s="35" t="s">
        <v>320</v>
      </c>
      <c r="H1" s="33" t="s">
        <v>287</v>
      </c>
      <c r="I1" s="35" t="s">
        <v>288</v>
      </c>
      <c r="J1" s="34" t="s">
        <v>291</v>
      </c>
      <c r="K1" s="33" t="s">
        <v>289</v>
      </c>
      <c r="L1" s="32" t="s">
        <v>290</v>
      </c>
      <c r="M1" s="31" t="s">
        <v>323</v>
      </c>
      <c r="N1" s="31" t="s">
        <v>324</v>
      </c>
    </row>
    <row r="2" spans="1:17" s="5" customFormat="1" x14ac:dyDescent="0.2">
      <c r="A2" s="22" t="s">
        <v>155</v>
      </c>
      <c r="B2" s="22" t="s">
        <v>198</v>
      </c>
      <c r="C2" s="6" t="s">
        <v>3</v>
      </c>
      <c r="D2" s="23">
        <v>4</v>
      </c>
      <c r="E2" s="4">
        <v>1</v>
      </c>
      <c r="F2" s="4">
        <v>61.6</v>
      </c>
      <c r="G2" s="21">
        <v>3</v>
      </c>
      <c r="H2" s="4">
        <v>58</v>
      </c>
      <c r="I2">
        <v>5.4</v>
      </c>
      <c r="J2" s="4">
        <v>2</v>
      </c>
      <c r="K2" s="4">
        <v>60</v>
      </c>
      <c r="L2" s="4">
        <v>55</v>
      </c>
      <c r="M2" s="24">
        <f>K2-H2</f>
        <v>2</v>
      </c>
      <c r="N2" s="24">
        <f>AVERAGE(M2:M151)</f>
        <v>2.3459999999999988</v>
      </c>
      <c r="Q2" s="9"/>
    </row>
    <row r="3" spans="1:17" s="5" customFormat="1" x14ac:dyDescent="0.2">
      <c r="A3" s="22" t="s">
        <v>148</v>
      </c>
      <c r="B3" s="22" t="s">
        <v>251</v>
      </c>
      <c r="C3" s="6" t="s">
        <v>3</v>
      </c>
      <c r="D3" s="23">
        <v>4</v>
      </c>
      <c r="E3" s="4">
        <v>1</v>
      </c>
      <c r="F3" s="4">
        <v>51.2</v>
      </c>
      <c r="G3" s="21">
        <v>3</v>
      </c>
      <c r="H3" s="4">
        <v>48.6</v>
      </c>
      <c r="I3">
        <v>4.5</v>
      </c>
      <c r="J3" s="4">
        <v>1</v>
      </c>
      <c r="K3" s="4">
        <v>52.8</v>
      </c>
      <c r="L3" s="4">
        <v>48</v>
      </c>
      <c r="M3" s="24">
        <f>K3-H3</f>
        <v>4.1999999999999957</v>
      </c>
      <c r="N3" s="24"/>
      <c r="Q3" s="9"/>
    </row>
    <row r="4" spans="1:17" s="5" customFormat="1" x14ac:dyDescent="0.2">
      <c r="A4" s="22" t="s">
        <v>153</v>
      </c>
      <c r="B4" s="22" t="s">
        <v>263</v>
      </c>
      <c r="C4" s="6" t="s">
        <v>3</v>
      </c>
      <c r="D4" s="23">
        <v>4</v>
      </c>
      <c r="E4" s="4">
        <v>1</v>
      </c>
      <c r="F4" s="4">
        <v>53.8</v>
      </c>
      <c r="G4" s="21">
        <v>3</v>
      </c>
      <c r="H4" s="4">
        <v>57.5</v>
      </c>
      <c r="I4">
        <v>5.6</v>
      </c>
      <c r="J4" s="4">
        <v>2</v>
      </c>
      <c r="K4" s="4">
        <v>56.6</v>
      </c>
      <c r="L4" s="4">
        <v>49</v>
      </c>
      <c r="M4" s="24">
        <f t="shared" ref="M4:M14" si="0">K4-H4</f>
        <v>-0.89999999999999858</v>
      </c>
      <c r="N4" s="24"/>
      <c r="Q4" s="9"/>
    </row>
    <row r="5" spans="1:17" s="5" customFormat="1" x14ac:dyDescent="0.2">
      <c r="A5" s="22" t="s">
        <v>140</v>
      </c>
      <c r="B5" s="22" t="s">
        <v>273</v>
      </c>
      <c r="C5" s="6" t="s">
        <v>3</v>
      </c>
      <c r="D5" s="23">
        <v>4</v>
      </c>
      <c r="E5" s="4">
        <v>1</v>
      </c>
      <c r="F5" s="4">
        <v>60</v>
      </c>
      <c r="G5" s="21">
        <v>3</v>
      </c>
      <c r="H5" s="4">
        <v>67</v>
      </c>
      <c r="I5">
        <v>6.2</v>
      </c>
      <c r="J5" s="4">
        <v>2</v>
      </c>
      <c r="K5" s="4">
        <v>63</v>
      </c>
      <c r="L5" s="4">
        <v>54.5</v>
      </c>
      <c r="M5" s="24">
        <f t="shared" si="0"/>
        <v>-4</v>
      </c>
      <c r="N5" s="24"/>
      <c r="Q5" s="9"/>
    </row>
    <row r="6" spans="1:17" s="5" customFormat="1" x14ac:dyDescent="0.2">
      <c r="A6" s="22" t="s">
        <v>146</v>
      </c>
      <c r="B6" s="22" t="s">
        <v>306</v>
      </c>
      <c r="C6" s="6" t="s">
        <v>3</v>
      </c>
      <c r="D6" s="23">
        <v>4</v>
      </c>
      <c r="E6" s="4">
        <v>1</v>
      </c>
      <c r="F6" s="4">
        <v>36</v>
      </c>
      <c r="G6" s="21">
        <v>2.5</v>
      </c>
      <c r="H6" s="4">
        <v>45.5</v>
      </c>
      <c r="I6">
        <v>3.3</v>
      </c>
      <c r="J6" s="4">
        <v>2</v>
      </c>
      <c r="K6" s="4">
        <v>45.2</v>
      </c>
      <c r="L6" s="4">
        <v>47.5</v>
      </c>
      <c r="M6" s="24">
        <f t="shared" si="0"/>
        <v>-0.29999999999999716</v>
      </c>
      <c r="N6" s="24"/>
      <c r="Q6" s="9"/>
    </row>
    <row r="7" spans="1:17" s="5" customFormat="1" x14ac:dyDescent="0.2">
      <c r="A7" s="5" t="s">
        <v>127</v>
      </c>
      <c r="B7" s="5" t="s">
        <v>182</v>
      </c>
      <c r="C7" s="5" t="s">
        <v>3</v>
      </c>
      <c r="D7" s="4">
        <v>3</v>
      </c>
      <c r="E7" s="4">
        <v>1</v>
      </c>
      <c r="F7" s="4">
        <v>50.6</v>
      </c>
      <c r="G7" s="21">
        <v>2.5</v>
      </c>
      <c r="H7" s="4">
        <v>53.2</v>
      </c>
      <c r="I7">
        <v>4.5</v>
      </c>
      <c r="J7" s="4">
        <v>1</v>
      </c>
      <c r="K7" s="4">
        <v>58.8</v>
      </c>
      <c r="L7" s="4">
        <v>55</v>
      </c>
      <c r="M7" s="24">
        <f t="shared" si="0"/>
        <v>5.5999999999999943</v>
      </c>
      <c r="N7" s="24"/>
      <c r="Q7" s="9"/>
    </row>
    <row r="8" spans="1:17" s="5" customFormat="1" x14ac:dyDescent="0.2">
      <c r="A8" s="5" t="s">
        <v>144</v>
      </c>
      <c r="B8" s="5" t="s">
        <v>183</v>
      </c>
      <c r="C8" s="5" t="s">
        <v>3</v>
      </c>
      <c r="D8" s="4">
        <v>3</v>
      </c>
      <c r="E8" s="4">
        <v>1</v>
      </c>
      <c r="F8" s="4">
        <v>54</v>
      </c>
      <c r="G8" s="21">
        <v>3</v>
      </c>
      <c r="H8" s="4">
        <v>53.2</v>
      </c>
      <c r="I8">
        <v>3.8</v>
      </c>
      <c r="J8" s="4">
        <v>2</v>
      </c>
      <c r="K8" s="4">
        <v>57.4</v>
      </c>
      <c r="L8" s="4">
        <v>47.5</v>
      </c>
      <c r="M8" s="24">
        <f t="shared" si="0"/>
        <v>4.1999999999999957</v>
      </c>
      <c r="N8" s="24"/>
      <c r="Q8" s="9"/>
    </row>
    <row r="9" spans="1:17" s="5" customFormat="1" x14ac:dyDescent="0.2">
      <c r="A9" s="5" t="s">
        <v>139</v>
      </c>
      <c r="B9" s="5" t="s">
        <v>184</v>
      </c>
      <c r="C9" s="5" t="s">
        <v>3</v>
      </c>
      <c r="D9" s="4">
        <v>3</v>
      </c>
      <c r="E9" s="4">
        <v>1</v>
      </c>
      <c r="F9" s="4">
        <v>57.4</v>
      </c>
      <c r="G9" s="21">
        <v>3.5</v>
      </c>
      <c r="H9" s="4">
        <v>63</v>
      </c>
      <c r="I9">
        <v>5</v>
      </c>
      <c r="J9" s="4">
        <v>1</v>
      </c>
      <c r="K9" s="4">
        <v>63.2</v>
      </c>
      <c r="L9" s="4">
        <v>57.5</v>
      </c>
      <c r="M9" s="24">
        <f t="shared" si="0"/>
        <v>0.20000000000000284</v>
      </c>
      <c r="N9" s="24"/>
      <c r="Q9" s="9"/>
    </row>
    <row r="10" spans="1:17" s="5" customFormat="1" x14ac:dyDescent="0.2">
      <c r="A10" s="5" t="s">
        <v>149</v>
      </c>
      <c r="B10" s="5" t="s">
        <v>189</v>
      </c>
      <c r="C10" s="5" t="s">
        <v>3</v>
      </c>
      <c r="D10" s="4">
        <v>3</v>
      </c>
      <c r="E10" s="4">
        <v>1</v>
      </c>
      <c r="F10" s="4">
        <v>52.2</v>
      </c>
      <c r="G10" s="21">
        <v>3</v>
      </c>
      <c r="H10" s="4">
        <v>56.2</v>
      </c>
      <c r="I10">
        <v>3.3</v>
      </c>
      <c r="J10" s="4">
        <v>2</v>
      </c>
      <c r="K10" s="4">
        <v>62</v>
      </c>
      <c r="L10" s="4">
        <v>51.5</v>
      </c>
      <c r="M10" s="24">
        <f t="shared" si="0"/>
        <v>5.7999999999999972</v>
      </c>
      <c r="N10" s="24"/>
      <c r="Q10" s="9"/>
    </row>
    <row r="11" spans="1:17" s="5" customFormat="1" x14ac:dyDescent="0.2">
      <c r="A11" s="5" t="s">
        <v>145</v>
      </c>
      <c r="B11" s="5" t="s">
        <v>195</v>
      </c>
      <c r="C11" s="5" t="s">
        <v>3</v>
      </c>
      <c r="D11" s="4">
        <v>3</v>
      </c>
      <c r="E11" s="4">
        <v>2</v>
      </c>
      <c r="F11" s="4">
        <v>46</v>
      </c>
      <c r="G11" s="21">
        <v>2.5</v>
      </c>
      <c r="H11" s="4">
        <v>48</v>
      </c>
      <c r="I11">
        <v>3.1</v>
      </c>
      <c r="J11" s="4">
        <v>1</v>
      </c>
      <c r="K11" s="4">
        <v>48</v>
      </c>
      <c r="L11" s="4">
        <v>45.5</v>
      </c>
      <c r="M11" s="24">
        <f t="shared" si="0"/>
        <v>0</v>
      </c>
      <c r="N11" s="24"/>
      <c r="Q11" s="9"/>
    </row>
    <row r="12" spans="1:17" s="5" customFormat="1" x14ac:dyDescent="0.2">
      <c r="A12" s="5" t="s">
        <v>163</v>
      </c>
      <c r="B12" s="5" t="s">
        <v>196</v>
      </c>
      <c r="C12" s="5" t="s">
        <v>3</v>
      </c>
      <c r="D12" s="4">
        <v>3</v>
      </c>
      <c r="E12" s="4">
        <v>0</v>
      </c>
      <c r="F12" s="4">
        <v>57.8</v>
      </c>
      <c r="G12" s="21">
        <v>2.5</v>
      </c>
      <c r="H12" s="4">
        <v>59</v>
      </c>
      <c r="I12">
        <v>5.5</v>
      </c>
      <c r="J12" s="4">
        <v>1</v>
      </c>
      <c r="K12" s="4">
        <v>60.8</v>
      </c>
      <c r="L12" s="4">
        <v>55.5</v>
      </c>
      <c r="M12" s="24">
        <f t="shared" si="0"/>
        <v>1.7999999999999972</v>
      </c>
      <c r="N12" s="24"/>
      <c r="Q12" s="9"/>
    </row>
    <row r="13" spans="1:17" s="5" customFormat="1" x14ac:dyDescent="0.2">
      <c r="A13" s="5" t="s">
        <v>151</v>
      </c>
      <c r="B13" s="5" t="s">
        <v>197</v>
      </c>
      <c r="C13" s="5" t="s">
        <v>3</v>
      </c>
      <c r="D13" s="4">
        <v>3</v>
      </c>
      <c r="E13" s="4">
        <v>1</v>
      </c>
      <c r="F13" s="4">
        <v>44.8</v>
      </c>
      <c r="G13" s="21">
        <v>2</v>
      </c>
      <c r="H13" s="4">
        <v>47.4</v>
      </c>
      <c r="I13">
        <v>4.5</v>
      </c>
      <c r="J13" s="4">
        <v>1</v>
      </c>
      <c r="K13" s="4">
        <v>50.4</v>
      </c>
      <c r="L13" s="4">
        <v>47</v>
      </c>
      <c r="M13" s="24">
        <f t="shared" si="0"/>
        <v>3</v>
      </c>
      <c r="N13" s="24"/>
      <c r="Q13" s="9"/>
    </row>
    <row r="14" spans="1:17" s="5" customFormat="1" x14ac:dyDescent="0.2">
      <c r="A14" s="5" t="s">
        <v>147</v>
      </c>
      <c r="B14" s="5" t="s">
        <v>292</v>
      </c>
      <c r="C14" s="5" t="s">
        <v>3</v>
      </c>
      <c r="D14" s="4">
        <v>3</v>
      </c>
      <c r="E14" s="4">
        <v>1</v>
      </c>
      <c r="F14" s="4">
        <v>52</v>
      </c>
      <c r="G14" s="21">
        <v>3</v>
      </c>
      <c r="H14" s="4">
        <v>53.6</v>
      </c>
      <c r="I14">
        <v>3.7</v>
      </c>
      <c r="J14" s="4">
        <v>2</v>
      </c>
      <c r="K14" s="4">
        <v>56.8</v>
      </c>
      <c r="L14" s="4">
        <v>52.5</v>
      </c>
      <c r="M14" s="24">
        <f t="shared" si="0"/>
        <v>3.1999999999999957</v>
      </c>
      <c r="N14" s="24"/>
      <c r="Q14" s="9"/>
    </row>
    <row r="15" spans="1:17" s="5" customFormat="1" x14ac:dyDescent="0.2">
      <c r="A15" s="26" t="s">
        <v>92</v>
      </c>
      <c r="B15" s="27" t="s">
        <v>258</v>
      </c>
      <c r="C15" s="5" t="s">
        <v>3</v>
      </c>
      <c r="D15" s="4">
        <v>2</v>
      </c>
      <c r="E15" s="4">
        <v>2</v>
      </c>
      <c r="F15" s="4">
        <v>62</v>
      </c>
      <c r="G15" s="21">
        <v>3.5</v>
      </c>
      <c r="H15" s="4">
        <v>62.6</v>
      </c>
      <c r="I15" s="25">
        <v>6.7</v>
      </c>
      <c r="J15" s="29">
        <v>2</v>
      </c>
      <c r="K15" s="4">
        <v>65.2</v>
      </c>
      <c r="L15" s="4">
        <v>57</v>
      </c>
      <c r="M15" s="24">
        <f t="shared" ref="M15:M46" si="1">K15-H15</f>
        <v>2.6000000000000014</v>
      </c>
      <c r="N15" s="24"/>
      <c r="Q15" s="9"/>
    </row>
    <row r="16" spans="1:17" s="5" customFormat="1" x14ac:dyDescent="0.2">
      <c r="A16" s="5" t="s">
        <v>150</v>
      </c>
      <c r="B16" s="5" t="s">
        <v>208</v>
      </c>
      <c r="C16" s="5" t="s">
        <v>3</v>
      </c>
      <c r="D16" s="4">
        <v>3</v>
      </c>
      <c r="E16" s="4">
        <v>1</v>
      </c>
      <c r="F16" s="4">
        <v>49.2</v>
      </c>
      <c r="G16" s="21">
        <v>3</v>
      </c>
      <c r="H16" s="4">
        <v>53</v>
      </c>
      <c r="I16">
        <v>4.0999999999999996</v>
      </c>
      <c r="J16" s="4">
        <v>2</v>
      </c>
      <c r="K16" s="4">
        <v>56.4</v>
      </c>
      <c r="L16" s="4">
        <v>46</v>
      </c>
      <c r="M16" s="24">
        <f t="shared" si="1"/>
        <v>3.3999999999999986</v>
      </c>
      <c r="N16" s="24"/>
      <c r="Q16" s="9"/>
    </row>
    <row r="17" spans="1:17" s="5" customFormat="1" x14ac:dyDescent="0.2">
      <c r="A17" s="5" t="s">
        <v>137</v>
      </c>
      <c r="B17" s="5" t="s">
        <v>211</v>
      </c>
      <c r="C17" s="5" t="s">
        <v>3</v>
      </c>
      <c r="D17" s="4">
        <v>3</v>
      </c>
      <c r="E17" s="4">
        <v>1</v>
      </c>
      <c r="F17" s="4">
        <v>48.4</v>
      </c>
      <c r="G17" s="21">
        <v>3</v>
      </c>
      <c r="H17" s="4">
        <v>49.6</v>
      </c>
      <c r="I17">
        <v>4.3</v>
      </c>
      <c r="J17" s="4">
        <v>1</v>
      </c>
      <c r="K17" s="4">
        <v>50</v>
      </c>
      <c r="L17" s="4">
        <v>50</v>
      </c>
      <c r="M17" s="24">
        <f t="shared" si="1"/>
        <v>0.39999999999999858</v>
      </c>
      <c r="N17" s="24"/>
      <c r="Q17" s="9"/>
    </row>
    <row r="18" spans="1:17" s="5" customFormat="1" x14ac:dyDescent="0.2">
      <c r="A18" s="11" t="s">
        <v>100</v>
      </c>
      <c r="B18" s="5" t="s">
        <v>213</v>
      </c>
      <c r="C18" s="5" t="s">
        <v>3</v>
      </c>
      <c r="D18" s="4">
        <v>3</v>
      </c>
      <c r="E18" s="4">
        <v>2</v>
      </c>
      <c r="F18" s="4">
        <v>58.4</v>
      </c>
      <c r="G18" s="21">
        <v>3</v>
      </c>
      <c r="H18" s="4">
        <v>62</v>
      </c>
      <c r="I18">
        <v>5.4</v>
      </c>
      <c r="J18" s="4">
        <v>1</v>
      </c>
      <c r="K18" s="4">
        <v>67.400000000000006</v>
      </c>
      <c r="L18" s="4">
        <v>59</v>
      </c>
      <c r="M18" s="24">
        <f t="shared" si="1"/>
        <v>5.4000000000000057</v>
      </c>
      <c r="N18" s="24"/>
      <c r="Q18" s="9"/>
    </row>
    <row r="19" spans="1:17" s="5" customFormat="1" x14ac:dyDescent="0.2">
      <c r="A19" s="26" t="s">
        <v>18</v>
      </c>
      <c r="B19" s="27" t="s">
        <v>269</v>
      </c>
      <c r="C19" s="5" t="s">
        <v>3</v>
      </c>
      <c r="D19" s="4">
        <v>2</v>
      </c>
      <c r="E19" s="4">
        <v>2</v>
      </c>
      <c r="F19" s="4">
        <v>60.4</v>
      </c>
      <c r="G19" s="21">
        <v>3.5</v>
      </c>
      <c r="H19" s="4">
        <v>69.5</v>
      </c>
      <c r="I19" s="25">
        <v>6.4</v>
      </c>
      <c r="J19" s="29">
        <v>2</v>
      </c>
      <c r="K19" s="4">
        <v>68.8</v>
      </c>
      <c r="L19" s="4">
        <v>62</v>
      </c>
      <c r="M19" s="24">
        <f t="shared" si="1"/>
        <v>-0.70000000000000284</v>
      </c>
      <c r="N19" s="24"/>
      <c r="Q19" s="9"/>
    </row>
    <row r="20" spans="1:17" s="5" customFormat="1" x14ac:dyDescent="0.2">
      <c r="A20" s="5" t="s">
        <v>157</v>
      </c>
      <c r="B20" s="5" t="s">
        <v>218</v>
      </c>
      <c r="C20" s="5" t="s">
        <v>3</v>
      </c>
      <c r="D20" s="4">
        <v>3</v>
      </c>
      <c r="E20" s="4">
        <v>2</v>
      </c>
      <c r="F20" s="4">
        <v>51.6</v>
      </c>
      <c r="G20" s="21">
        <v>2.5</v>
      </c>
      <c r="H20" s="4">
        <v>56.6</v>
      </c>
      <c r="I20">
        <v>4.0999999999999996</v>
      </c>
      <c r="J20" s="4">
        <v>1</v>
      </c>
      <c r="K20" s="4">
        <v>54.6</v>
      </c>
      <c r="L20" s="4">
        <v>50.5</v>
      </c>
      <c r="M20" s="24">
        <f t="shared" si="1"/>
        <v>-2</v>
      </c>
      <c r="N20" s="24"/>
      <c r="Q20" s="9"/>
    </row>
    <row r="21" spans="1:17" s="5" customFormat="1" x14ac:dyDescent="0.2">
      <c r="A21" s="5" t="s">
        <v>143</v>
      </c>
      <c r="B21" s="5" t="s">
        <v>222</v>
      </c>
      <c r="C21" s="5" t="s">
        <v>3</v>
      </c>
      <c r="D21" s="4">
        <v>3</v>
      </c>
      <c r="E21" s="4">
        <v>2</v>
      </c>
      <c r="F21" s="4">
        <v>46.8</v>
      </c>
      <c r="G21" s="21">
        <v>2.5</v>
      </c>
      <c r="H21" s="4">
        <v>46.8</v>
      </c>
      <c r="I21">
        <v>3.8</v>
      </c>
      <c r="J21" s="4">
        <v>1</v>
      </c>
      <c r="K21" s="4">
        <v>50.2</v>
      </c>
      <c r="L21" s="4">
        <v>47</v>
      </c>
      <c r="M21" s="24">
        <f t="shared" si="1"/>
        <v>3.4000000000000057</v>
      </c>
      <c r="N21" s="24"/>
      <c r="Q21" s="9"/>
    </row>
    <row r="22" spans="1:17" s="5" customFormat="1" x14ac:dyDescent="0.2">
      <c r="A22" s="5" t="s">
        <v>134</v>
      </c>
      <c r="B22" s="5" t="s">
        <v>301</v>
      </c>
      <c r="C22" s="5" t="s">
        <v>3</v>
      </c>
      <c r="D22" s="4">
        <v>3</v>
      </c>
      <c r="E22" s="4">
        <v>1</v>
      </c>
      <c r="F22" s="4">
        <v>49.6</v>
      </c>
      <c r="G22" s="21">
        <v>3</v>
      </c>
      <c r="H22" s="4">
        <v>53.6</v>
      </c>
      <c r="I22">
        <v>4.5999999999999996</v>
      </c>
      <c r="J22" s="4">
        <v>2</v>
      </c>
      <c r="K22" s="4">
        <v>57.6</v>
      </c>
      <c r="L22" s="4">
        <v>48</v>
      </c>
      <c r="M22" s="24">
        <f t="shared" si="1"/>
        <v>4</v>
      </c>
      <c r="N22" s="24"/>
      <c r="Q22" s="9"/>
    </row>
    <row r="23" spans="1:17" s="5" customFormat="1" x14ac:dyDescent="0.2">
      <c r="A23" s="5" t="s">
        <v>154</v>
      </c>
      <c r="B23" s="5" t="s">
        <v>225</v>
      </c>
      <c r="C23" s="5" t="s">
        <v>3</v>
      </c>
      <c r="D23" s="4">
        <v>3</v>
      </c>
      <c r="E23" s="4">
        <v>1</v>
      </c>
      <c r="F23" s="4">
        <v>42.6</v>
      </c>
      <c r="G23" s="21">
        <v>3</v>
      </c>
      <c r="H23" s="4">
        <v>48.6</v>
      </c>
      <c r="I23">
        <v>4.5999999999999996</v>
      </c>
      <c r="J23" s="4">
        <v>2</v>
      </c>
      <c r="K23" s="4">
        <v>47.6</v>
      </c>
      <c r="L23" s="4">
        <v>44</v>
      </c>
      <c r="M23" s="24">
        <f t="shared" si="1"/>
        <v>-1</v>
      </c>
      <c r="N23" s="24"/>
      <c r="Q23" s="9"/>
    </row>
    <row r="24" spans="1:17" s="5" customFormat="1" x14ac:dyDescent="0.2">
      <c r="A24" s="27" t="s">
        <v>158</v>
      </c>
      <c r="B24" s="27" t="s">
        <v>215</v>
      </c>
      <c r="C24" s="5" t="s">
        <v>3</v>
      </c>
      <c r="D24" s="4">
        <v>3</v>
      </c>
      <c r="E24" s="4">
        <v>2</v>
      </c>
      <c r="F24" s="4">
        <v>50.2</v>
      </c>
      <c r="G24" s="21">
        <v>2.5</v>
      </c>
      <c r="H24" s="4">
        <v>54</v>
      </c>
      <c r="I24" s="25">
        <v>6.1</v>
      </c>
      <c r="J24" s="29">
        <v>2</v>
      </c>
      <c r="K24" s="4">
        <v>61.2</v>
      </c>
      <c r="L24" s="4">
        <v>52</v>
      </c>
      <c r="M24" s="24">
        <f t="shared" si="1"/>
        <v>7.2000000000000028</v>
      </c>
      <c r="N24" s="24"/>
      <c r="Q24" s="9"/>
    </row>
    <row r="25" spans="1:17" s="5" customFormat="1" x14ac:dyDescent="0.2">
      <c r="A25" s="27" t="s">
        <v>110</v>
      </c>
      <c r="B25" s="27" t="s">
        <v>254</v>
      </c>
      <c r="C25" s="5" t="s">
        <v>165</v>
      </c>
      <c r="D25" s="4">
        <v>1</v>
      </c>
      <c r="E25" s="4">
        <v>2</v>
      </c>
      <c r="F25" s="4">
        <v>76.2</v>
      </c>
      <c r="G25" s="21">
        <v>2.5</v>
      </c>
      <c r="H25" s="4">
        <v>71.2</v>
      </c>
      <c r="I25" s="25">
        <v>5.9</v>
      </c>
      <c r="J25" s="29">
        <v>2</v>
      </c>
      <c r="K25" s="4">
        <v>78.599999999999994</v>
      </c>
      <c r="L25" s="4">
        <v>60</v>
      </c>
      <c r="M25" s="24">
        <f t="shared" si="1"/>
        <v>7.3999999999999915</v>
      </c>
      <c r="N25" s="24"/>
      <c r="Q25" s="9"/>
    </row>
    <row r="26" spans="1:17" s="5" customFormat="1" x14ac:dyDescent="0.2">
      <c r="A26" s="5" t="s">
        <v>159</v>
      </c>
      <c r="B26" s="5" t="s">
        <v>235</v>
      </c>
      <c r="C26" s="5" t="s">
        <v>3</v>
      </c>
      <c r="D26" s="4">
        <v>3</v>
      </c>
      <c r="E26" s="4">
        <v>1</v>
      </c>
      <c r="F26" s="4">
        <v>51</v>
      </c>
      <c r="G26" s="21">
        <v>3</v>
      </c>
      <c r="H26" s="4">
        <v>57</v>
      </c>
      <c r="I26">
        <v>5.6</v>
      </c>
      <c r="J26" s="4">
        <v>2</v>
      </c>
      <c r="K26" s="4">
        <v>60.2</v>
      </c>
      <c r="L26" s="4">
        <v>50</v>
      </c>
      <c r="M26" s="24">
        <f t="shared" si="1"/>
        <v>3.2000000000000028</v>
      </c>
      <c r="N26" s="24"/>
      <c r="Q26" s="9"/>
    </row>
    <row r="27" spans="1:17" s="5" customFormat="1" x14ac:dyDescent="0.2">
      <c r="A27" s="5" t="s">
        <v>124</v>
      </c>
      <c r="B27" s="5" t="s">
        <v>238</v>
      </c>
      <c r="C27" s="5" t="s">
        <v>3</v>
      </c>
      <c r="D27" s="4">
        <v>3</v>
      </c>
      <c r="E27" s="4">
        <v>1</v>
      </c>
      <c r="F27" s="4">
        <v>56.4</v>
      </c>
      <c r="G27" s="21">
        <v>2.5</v>
      </c>
      <c r="H27" s="4">
        <v>55.2</v>
      </c>
      <c r="I27">
        <v>4.3</v>
      </c>
      <c r="J27" s="4">
        <v>1</v>
      </c>
      <c r="K27" s="4">
        <v>59.2</v>
      </c>
      <c r="L27" s="4">
        <v>59</v>
      </c>
      <c r="M27" s="24">
        <f t="shared" si="1"/>
        <v>4</v>
      </c>
      <c r="N27" s="24"/>
      <c r="Q27" s="9"/>
    </row>
    <row r="28" spans="1:17" s="5" customFormat="1" x14ac:dyDescent="0.2">
      <c r="A28" s="5" t="s">
        <v>131</v>
      </c>
      <c r="B28" s="5" t="s">
        <v>242</v>
      </c>
      <c r="C28" s="5" t="s">
        <v>3</v>
      </c>
      <c r="D28" s="4">
        <v>3</v>
      </c>
      <c r="E28" s="4">
        <v>1</v>
      </c>
      <c r="F28" s="4">
        <v>59.4</v>
      </c>
      <c r="G28" s="21">
        <v>3</v>
      </c>
      <c r="H28" s="4">
        <v>66.599999999999994</v>
      </c>
      <c r="I28">
        <v>5.9</v>
      </c>
      <c r="J28" s="4">
        <v>2</v>
      </c>
      <c r="K28" s="4">
        <v>67.8</v>
      </c>
      <c r="L28" s="4">
        <v>56</v>
      </c>
      <c r="M28" s="24">
        <f t="shared" si="1"/>
        <v>1.2000000000000028</v>
      </c>
      <c r="N28" s="24"/>
      <c r="Q28" s="9"/>
    </row>
    <row r="29" spans="1:17" s="5" customFormat="1" x14ac:dyDescent="0.2">
      <c r="A29" s="5" t="s">
        <v>128</v>
      </c>
      <c r="B29" s="5" t="s">
        <v>97</v>
      </c>
      <c r="C29" s="5" t="s">
        <v>3</v>
      </c>
      <c r="D29" s="4">
        <v>3</v>
      </c>
      <c r="E29" s="4">
        <v>1</v>
      </c>
      <c r="F29" s="4">
        <v>60.6</v>
      </c>
      <c r="G29" s="21">
        <v>3.5</v>
      </c>
      <c r="H29" s="4">
        <v>59.8</v>
      </c>
      <c r="I29">
        <v>6.3</v>
      </c>
      <c r="J29" s="4">
        <v>2</v>
      </c>
      <c r="K29" s="4">
        <v>59.6</v>
      </c>
      <c r="L29" s="4">
        <v>57.5</v>
      </c>
      <c r="M29" s="24">
        <f t="shared" si="1"/>
        <v>-0.19999999999999574</v>
      </c>
      <c r="N29" s="24"/>
      <c r="Q29" s="9"/>
    </row>
    <row r="30" spans="1:17" s="5" customFormat="1" x14ac:dyDescent="0.2">
      <c r="A30" s="5" t="s">
        <v>142</v>
      </c>
      <c r="B30" s="5" t="s">
        <v>245</v>
      </c>
      <c r="C30" s="5" t="s">
        <v>3</v>
      </c>
      <c r="D30" s="4">
        <v>3</v>
      </c>
      <c r="E30" s="4">
        <v>1</v>
      </c>
      <c r="F30" s="4">
        <v>51.8</v>
      </c>
      <c r="G30" s="21">
        <v>3</v>
      </c>
      <c r="H30" s="4">
        <v>46.8</v>
      </c>
      <c r="I30">
        <v>5</v>
      </c>
      <c r="J30" s="4">
        <v>1</v>
      </c>
      <c r="K30" s="4">
        <v>44.8</v>
      </c>
      <c r="L30" s="4">
        <v>43.5</v>
      </c>
      <c r="M30" s="24">
        <f t="shared" si="1"/>
        <v>-2</v>
      </c>
      <c r="N30" s="24"/>
      <c r="Q30" s="9"/>
    </row>
    <row r="31" spans="1:17" s="5" customFormat="1" x14ac:dyDescent="0.2">
      <c r="A31" s="5" t="s">
        <v>132</v>
      </c>
      <c r="B31" s="5" t="s">
        <v>246</v>
      </c>
      <c r="C31" s="5" t="s">
        <v>165</v>
      </c>
      <c r="D31" s="4">
        <v>3</v>
      </c>
      <c r="E31" s="4">
        <v>2</v>
      </c>
      <c r="F31" s="4">
        <v>67</v>
      </c>
      <c r="G31" s="21">
        <v>2.5</v>
      </c>
      <c r="H31" s="4">
        <v>61.8</v>
      </c>
      <c r="I31">
        <v>4.8</v>
      </c>
      <c r="J31" s="4">
        <v>1</v>
      </c>
      <c r="K31" s="4">
        <v>71.400000000000006</v>
      </c>
      <c r="L31" s="4">
        <v>52</v>
      </c>
      <c r="M31" s="24">
        <f t="shared" si="1"/>
        <v>9.6000000000000085</v>
      </c>
      <c r="N31" s="24"/>
      <c r="Q31" s="9"/>
    </row>
    <row r="32" spans="1:17" s="5" customFormat="1" x14ac:dyDescent="0.2">
      <c r="A32" s="5" t="s">
        <v>130</v>
      </c>
      <c r="B32" s="5" t="s">
        <v>248</v>
      </c>
      <c r="C32" s="5" t="s">
        <v>3</v>
      </c>
      <c r="D32" s="4">
        <v>3</v>
      </c>
      <c r="E32" s="4">
        <v>1</v>
      </c>
      <c r="F32" s="4">
        <v>48.8</v>
      </c>
      <c r="G32" s="21">
        <v>2.5</v>
      </c>
      <c r="H32" s="4">
        <v>49</v>
      </c>
      <c r="I32">
        <v>4.5999999999999996</v>
      </c>
      <c r="J32" s="4">
        <v>1</v>
      </c>
      <c r="K32" s="4">
        <v>49.2</v>
      </c>
      <c r="L32" s="4">
        <v>47</v>
      </c>
      <c r="M32" s="24">
        <f t="shared" si="1"/>
        <v>0.20000000000000284</v>
      </c>
      <c r="N32" s="24"/>
      <c r="Q32" s="9"/>
    </row>
    <row r="33" spans="1:17" s="5" customFormat="1" x14ac:dyDescent="0.2">
      <c r="A33" s="26" t="s">
        <v>67</v>
      </c>
      <c r="B33" s="27" t="s">
        <v>227</v>
      </c>
      <c r="C33" s="5" t="s">
        <v>3</v>
      </c>
      <c r="D33" s="4">
        <v>2</v>
      </c>
      <c r="E33" s="4">
        <v>2</v>
      </c>
      <c r="F33" s="4">
        <v>67.8</v>
      </c>
      <c r="G33" s="21">
        <v>4</v>
      </c>
      <c r="H33" s="4">
        <v>69.8</v>
      </c>
      <c r="I33" s="25">
        <v>5.7</v>
      </c>
      <c r="J33" s="29">
        <v>2</v>
      </c>
      <c r="K33" s="4">
        <v>70.2</v>
      </c>
      <c r="L33" s="4">
        <v>59.5</v>
      </c>
      <c r="M33" s="24">
        <f t="shared" si="1"/>
        <v>0.40000000000000568</v>
      </c>
      <c r="N33" s="24"/>
      <c r="Q33" s="9"/>
    </row>
    <row r="34" spans="1:17" s="5" customFormat="1" x14ac:dyDescent="0.2">
      <c r="A34" s="5" t="s">
        <v>138</v>
      </c>
      <c r="B34" s="5" t="s">
        <v>257</v>
      </c>
      <c r="C34" s="5" t="s">
        <v>3</v>
      </c>
      <c r="D34" s="4">
        <v>3</v>
      </c>
      <c r="E34" s="4">
        <v>1</v>
      </c>
      <c r="F34" s="4">
        <v>68.400000000000006</v>
      </c>
      <c r="G34" s="21">
        <v>3.5</v>
      </c>
      <c r="H34" s="4">
        <v>69.2</v>
      </c>
      <c r="I34">
        <v>6.2</v>
      </c>
      <c r="J34" s="4">
        <v>1</v>
      </c>
      <c r="K34" s="4">
        <v>66.599999999999994</v>
      </c>
      <c r="L34" s="4">
        <v>62.5</v>
      </c>
      <c r="M34" s="24">
        <f t="shared" si="1"/>
        <v>-2.6000000000000085</v>
      </c>
      <c r="N34" s="24"/>
      <c r="Q34" s="9"/>
    </row>
    <row r="35" spans="1:17" s="5" customFormat="1" x14ac:dyDescent="0.2">
      <c r="A35" s="5" t="s">
        <v>156</v>
      </c>
      <c r="B35" s="5" t="s">
        <v>261</v>
      </c>
      <c r="C35" s="5" t="s">
        <v>3</v>
      </c>
      <c r="D35" s="4">
        <v>3</v>
      </c>
      <c r="E35" s="4">
        <v>1</v>
      </c>
      <c r="F35" s="4">
        <v>49</v>
      </c>
      <c r="G35" s="21">
        <v>2.5</v>
      </c>
      <c r="H35" s="4">
        <v>54</v>
      </c>
      <c r="I35">
        <v>4.9000000000000004</v>
      </c>
      <c r="J35" s="4">
        <v>1</v>
      </c>
      <c r="K35" s="4">
        <v>54</v>
      </c>
      <c r="L35" s="4">
        <v>50</v>
      </c>
      <c r="M35" s="24">
        <f t="shared" si="1"/>
        <v>0</v>
      </c>
      <c r="N35" s="24"/>
      <c r="Q35" s="9"/>
    </row>
    <row r="36" spans="1:17" s="5" customFormat="1" x14ac:dyDescent="0.2">
      <c r="A36" s="5" t="s">
        <v>152</v>
      </c>
      <c r="B36" s="5" t="s">
        <v>276</v>
      </c>
      <c r="C36" s="5" t="s">
        <v>3</v>
      </c>
      <c r="D36" s="4">
        <v>3</v>
      </c>
      <c r="E36" s="4">
        <v>0</v>
      </c>
      <c r="F36" s="4">
        <v>46.8</v>
      </c>
      <c r="G36" s="21">
        <v>3</v>
      </c>
      <c r="H36" s="4">
        <v>53.5</v>
      </c>
      <c r="I36">
        <v>5.0999999999999996</v>
      </c>
      <c r="J36" s="4">
        <v>1</v>
      </c>
      <c r="K36" s="4">
        <v>49</v>
      </c>
      <c r="L36" s="4">
        <v>49</v>
      </c>
      <c r="M36" s="24">
        <f t="shared" si="1"/>
        <v>-4.5</v>
      </c>
      <c r="N36" s="24"/>
      <c r="Q36" s="9"/>
    </row>
    <row r="37" spans="1:17" s="5" customFormat="1" x14ac:dyDescent="0.2">
      <c r="A37" s="5" t="s">
        <v>136</v>
      </c>
      <c r="B37" s="5" t="s">
        <v>302</v>
      </c>
      <c r="C37" s="5" t="s">
        <v>3</v>
      </c>
      <c r="D37" s="4">
        <v>3</v>
      </c>
      <c r="E37" s="4">
        <v>1</v>
      </c>
      <c r="F37" s="4">
        <v>44.6</v>
      </c>
      <c r="G37" s="21">
        <v>3</v>
      </c>
      <c r="H37" s="4">
        <v>52.5</v>
      </c>
      <c r="I37">
        <v>4.8</v>
      </c>
      <c r="J37" s="4">
        <v>1</v>
      </c>
      <c r="K37" s="4">
        <v>49.4</v>
      </c>
      <c r="L37" s="4">
        <v>51.5</v>
      </c>
      <c r="M37" s="24">
        <f t="shared" si="1"/>
        <v>-3.1000000000000014</v>
      </c>
      <c r="N37" s="24"/>
      <c r="Q37" s="9"/>
    </row>
    <row r="38" spans="1:17" s="5" customFormat="1" x14ac:dyDescent="0.2">
      <c r="A38" s="11" t="s">
        <v>13</v>
      </c>
      <c r="B38" s="5" t="s">
        <v>307</v>
      </c>
      <c r="C38" s="5" t="s">
        <v>3</v>
      </c>
      <c r="D38" s="4">
        <v>3</v>
      </c>
      <c r="E38" s="4">
        <v>1</v>
      </c>
      <c r="F38" s="4">
        <v>50.4</v>
      </c>
      <c r="G38" s="21">
        <v>3</v>
      </c>
      <c r="H38" s="4">
        <v>58.5</v>
      </c>
      <c r="I38">
        <v>5.2</v>
      </c>
      <c r="J38" s="4">
        <v>2</v>
      </c>
      <c r="K38" s="4">
        <v>57.6</v>
      </c>
      <c r="L38" s="4">
        <v>47</v>
      </c>
      <c r="M38" s="24">
        <f t="shared" si="1"/>
        <v>-0.89999999999999858</v>
      </c>
      <c r="N38" s="24"/>
      <c r="Q38" s="9"/>
    </row>
    <row r="39" spans="1:17" s="5" customFormat="1" x14ac:dyDescent="0.2">
      <c r="A39" s="5" t="s">
        <v>135</v>
      </c>
      <c r="B39" s="5" t="s">
        <v>308</v>
      </c>
      <c r="C39" s="5" t="s">
        <v>3</v>
      </c>
      <c r="D39" s="4">
        <v>3</v>
      </c>
      <c r="E39" s="4">
        <v>0</v>
      </c>
      <c r="F39" s="4">
        <v>54.4</v>
      </c>
      <c r="G39" s="21">
        <v>3</v>
      </c>
      <c r="H39" s="4">
        <v>60.5</v>
      </c>
      <c r="I39">
        <v>5.9</v>
      </c>
      <c r="J39" s="4">
        <v>1</v>
      </c>
      <c r="K39" s="4">
        <v>59.4</v>
      </c>
      <c r="L39" s="4">
        <v>56</v>
      </c>
      <c r="M39" s="24">
        <f t="shared" si="1"/>
        <v>-1.1000000000000014</v>
      </c>
      <c r="N39" s="24"/>
      <c r="Q39" s="9"/>
    </row>
    <row r="40" spans="1:17" s="5" customFormat="1" x14ac:dyDescent="0.2">
      <c r="A40" s="11" t="s">
        <v>10</v>
      </c>
      <c r="B40" s="5" t="s">
        <v>312</v>
      </c>
      <c r="C40" s="5" t="s">
        <v>3</v>
      </c>
      <c r="D40" s="4">
        <v>3</v>
      </c>
      <c r="E40" s="4">
        <v>1</v>
      </c>
      <c r="F40" s="4">
        <v>45.4</v>
      </c>
      <c r="G40" s="21">
        <v>2.5</v>
      </c>
      <c r="H40" s="4">
        <v>53</v>
      </c>
      <c r="I40">
        <v>4.8</v>
      </c>
      <c r="J40" s="4">
        <v>1</v>
      </c>
      <c r="K40" s="4">
        <v>43</v>
      </c>
      <c r="L40" s="4">
        <v>50</v>
      </c>
      <c r="M40" s="24">
        <f t="shared" si="1"/>
        <v>-10</v>
      </c>
      <c r="N40" s="24"/>
      <c r="Q40" s="9"/>
    </row>
    <row r="41" spans="1:17" s="5" customFormat="1" x14ac:dyDescent="0.2">
      <c r="A41" s="11" t="s">
        <v>7</v>
      </c>
      <c r="B41" s="5" t="s">
        <v>166</v>
      </c>
      <c r="C41" s="5" t="s">
        <v>3</v>
      </c>
      <c r="D41" s="4">
        <v>2</v>
      </c>
      <c r="E41" s="4">
        <v>1</v>
      </c>
      <c r="F41" s="4">
        <v>48.6</v>
      </c>
      <c r="G41" s="21">
        <v>2</v>
      </c>
      <c r="H41" s="4">
        <v>51.2</v>
      </c>
      <c r="I41">
        <v>3.2</v>
      </c>
      <c r="J41" s="4">
        <v>2</v>
      </c>
      <c r="K41" s="4">
        <v>61.6</v>
      </c>
      <c r="L41" s="4">
        <v>48.5</v>
      </c>
      <c r="M41" s="24">
        <f t="shared" si="1"/>
        <v>10.399999999999999</v>
      </c>
      <c r="N41" s="24"/>
      <c r="Q41" s="9"/>
    </row>
    <row r="42" spans="1:17" s="5" customFormat="1" x14ac:dyDescent="0.2">
      <c r="A42" s="5" t="s">
        <v>121</v>
      </c>
      <c r="B42" s="5" t="s">
        <v>168</v>
      </c>
      <c r="C42" s="5" t="s">
        <v>3</v>
      </c>
      <c r="D42" s="4">
        <v>2</v>
      </c>
      <c r="E42" s="4">
        <v>1</v>
      </c>
      <c r="F42" s="4">
        <v>48.4</v>
      </c>
      <c r="G42" s="21">
        <v>1.5</v>
      </c>
      <c r="H42" s="4">
        <v>49.6</v>
      </c>
      <c r="I42">
        <v>4.2</v>
      </c>
      <c r="J42" s="4">
        <v>1</v>
      </c>
      <c r="K42" s="4">
        <v>51.8</v>
      </c>
      <c r="L42" s="4">
        <v>49.5</v>
      </c>
      <c r="M42" s="24">
        <f t="shared" si="1"/>
        <v>2.1999999999999957</v>
      </c>
      <c r="N42" s="24"/>
      <c r="Q42" s="9"/>
    </row>
    <row r="43" spans="1:17" s="5" customFormat="1" x14ac:dyDescent="0.2">
      <c r="A43" s="5" t="s">
        <v>99</v>
      </c>
      <c r="B43" s="5" t="s">
        <v>170</v>
      </c>
      <c r="C43" s="5" t="s">
        <v>3</v>
      </c>
      <c r="D43" s="4">
        <v>2</v>
      </c>
      <c r="E43" s="4">
        <v>1</v>
      </c>
      <c r="F43" s="4">
        <v>47.2</v>
      </c>
      <c r="G43" s="21">
        <v>3</v>
      </c>
      <c r="H43" s="4">
        <v>47.8</v>
      </c>
      <c r="I43">
        <v>3.3</v>
      </c>
      <c r="J43" s="4">
        <v>1</v>
      </c>
      <c r="K43" s="4">
        <v>53</v>
      </c>
      <c r="L43" s="4">
        <v>48</v>
      </c>
      <c r="M43" s="24">
        <f t="shared" si="1"/>
        <v>5.2000000000000028</v>
      </c>
      <c r="N43" s="24"/>
      <c r="Q43" s="9"/>
    </row>
    <row r="44" spans="1:17" s="5" customFormat="1" x14ac:dyDescent="0.2">
      <c r="A44" s="28" t="s">
        <v>119</v>
      </c>
      <c r="B44" s="27" t="s">
        <v>233</v>
      </c>
      <c r="C44" s="5" t="s">
        <v>3</v>
      </c>
      <c r="D44" s="4">
        <v>3</v>
      </c>
      <c r="E44" s="4">
        <v>2</v>
      </c>
      <c r="F44" s="4">
        <v>50.6</v>
      </c>
      <c r="G44" s="21">
        <v>3</v>
      </c>
      <c r="H44" s="4">
        <v>53.4</v>
      </c>
      <c r="I44" s="25">
        <v>5.6</v>
      </c>
      <c r="J44" s="29">
        <v>2</v>
      </c>
      <c r="K44" s="4">
        <v>62.8</v>
      </c>
      <c r="L44" s="4">
        <v>49</v>
      </c>
      <c r="M44" s="24">
        <f t="shared" si="1"/>
        <v>9.3999999999999986</v>
      </c>
      <c r="N44" s="24"/>
      <c r="Q44" s="9"/>
    </row>
    <row r="45" spans="1:17" s="5" customFormat="1" x14ac:dyDescent="0.2">
      <c r="A45" s="11" t="s">
        <v>29</v>
      </c>
      <c r="B45" s="5" t="s">
        <v>172</v>
      </c>
      <c r="C45" s="5" t="s">
        <v>3</v>
      </c>
      <c r="D45" s="4">
        <v>2</v>
      </c>
      <c r="E45" s="4">
        <v>1</v>
      </c>
      <c r="F45" s="4">
        <v>49.8</v>
      </c>
      <c r="G45" s="21">
        <v>3</v>
      </c>
      <c r="H45" s="4">
        <v>50.8</v>
      </c>
      <c r="I45">
        <v>3.5</v>
      </c>
      <c r="J45" s="4">
        <v>1</v>
      </c>
      <c r="K45" s="4">
        <v>52.4</v>
      </c>
      <c r="L45" s="4">
        <v>51</v>
      </c>
      <c r="M45" s="24">
        <f t="shared" si="1"/>
        <v>1.6000000000000014</v>
      </c>
      <c r="N45" s="24"/>
      <c r="Q45" s="9"/>
    </row>
    <row r="46" spans="1:17" s="5" customFormat="1" x14ac:dyDescent="0.2">
      <c r="A46" s="11" t="s">
        <v>28</v>
      </c>
      <c r="B46" s="5" t="s">
        <v>173</v>
      </c>
      <c r="C46" s="5" t="s">
        <v>3</v>
      </c>
      <c r="D46" s="4">
        <v>2</v>
      </c>
      <c r="E46" s="4">
        <v>1</v>
      </c>
      <c r="F46" s="4">
        <v>44.8</v>
      </c>
      <c r="G46" s="21">
        <v>2.5</v>
      </c>
      <c r="H46" s="4">
        <v>47.6</v>
      </c>
      <c r="I46">
        <v>3.6</v>
      </c>
      <c r="J46" s="4">
        <v>1</v>
      </c>
      <c r="K46" s="4">
        <v>52.6</v>
      </c>
      <c r="L46" s="4">
        <v>46</v>
      </c>
      <c r="M46" s="24">
        <f t="shared" si="1"/>
        <v>5</v>
      </c>
      <c r="N46" s="24"/>
      <c r="Q46" s="9"/>
    </row>
    <row r="47" spans="1:17" s="5" customFormat="1" x14ac:dyDescent="0.2">
      <c r="A47" s="11" t="s">
        <v>43</v>
      </c>
      <c r="B47" s="5" t="s">
        <v>164</v>
      </c>
      <c r="C47" s="5" t="s">
        <v>3</v>
      </c>
      <c r="D47" s="4">
        <v>2</v>
      </c>
      <c r="E47" s="4">
        <v>2</v>
      </c>
      <c r="F47" s="4">
        <v>53.2</v>
      </c>
      <c r="G47" s="21">
        <v>2</v>
      </c>
      <c r="H47" s="4">
        <v>56.6</v>
      </c>
      <c r="I47">
        <v>3</v>
      </c>
      <c r="J47" s="4">
        <v>1</v>
      </c>
      <c r="K47" s="4">
        <v>63.4</v>
      </c>
      <c r="L47" s="4">
        <v>55</v>
      </c>
      <c r="M47" s="24">
        <f t="shared" ref="M47:M78" si="2">K47-H47</f>
        <v>6.7999999999999972</v>
      </c>
      <c r="N47" s="24"/>
      <c r="Q47" s="9"/>
    </row>
    <row r="48" spans="1:17" s="5" customFormat="1" x14ac:dyDescent="0.2">
      <c r="A48" s="11" t="s">
        <v>23</v>
      </c>
      <c r="B48" s="5" t="s">
        <v>174</v>
      </c>
      <c r="C48" s="5" t="s">
        <v>3</v>
      </c>
      <c r="D48" s="4">
        <v>2</v>
      </c>
      <c r="E48" s="4">
        <v>1</v>
      </c>
      <c r="F48" s="4">
        <v>42.2</v>
      </c>
      <c r="G48" s="21">
        <v>2.5</v>
      </c>
      <c r="H48" s="4">
        <v>44</v>
      </c>
      <c r="I48">
        <v>3.3</v>
      </c>
      <c r="J48" s="4">
        <v>1</v>
      </c>
      <c r="K48" s="4">
        <v>49</v>
      </c>
      <c r="L48" s="4">
        <v>42.5</v>
      </c>
      <c r="M48" s="24">
        <f t="shared" si="2"/>
        <v>5</v>
      </c>
      <c r="N48" s="24"/>
      <c r="Q48" s="9"/>
    </row>
    <row r="49" spans="1:17" s="5" customFormat="1" x14ac:dyDescent="0.2">
      <c r="A49" s="26" t="s">
        <v>65</v>
      </c>
      <c r="B49" s="27" t="s">
        <v>193</v>
      </c>
      <c r="C49" s="5" t="s">
        <v>3</v>
      </c>
      <c r="D49" s="4">
        <v>2</v>
      </c>
      <c r="E49" s="4">
        <v>2</v>
      </c>
      <c r="F49" s="4">
        <v>59.6</v>
      </c>
      <c r="G49" s="21">
        <v>3</v>
      </c>
      <c r="H49" s="4">
        <v>56.2</v>
      </c>
      <c r="I49" s="25">
        <v>5.6</v>
      </c>
      <c r="J49" s="29">
        <v>2</v>
      </c>
      <c r="K49" s="4">
        <v>60</v>
      </c>
      <c r="L49" s="4">
        <v>51</v>
      </c>
      <c r="M49" s="24">
        <f t="shared" si="2"/>
        <v>3.7999999999999972</v>
      </c>
      <c r="N49" s="24"/>
      <c r="Q49" s="9"/>
    </row>
    <row r="50" spans="1:17" s="5" customFormat="1" x14ac:dyDescent="0.2">
      <c r="A50" s="5" t="s">
        <v>101</v>
      </c>
      <c r="B50" s="5" t="s">
        <v>175</v>
      </c>
      <c r="C50" s="5" t="s">
        <v>3</v>
      </c>
      <c r="D50" s="4">
        <v>2</v>
      </c>
      <c r="E50" s="4">
        <v>1</v>
      </c>
      <c r="F50" s="4">
        <v>51.6</v>
      </c>
      <c r="G50" s="21">
        <v>2.5</v>
      </c>
      <c r="H50" s="4">
        <v>55.8</v>
      </c>
      <c r="I50">
        <v>3.4</v>
      </c>
      <c r="J50" s="4">
        <v>1</v>
      </c>
      <c r="K50" s="4">
        <v>58.8</v>
      </c>
      <c r="L50" s="4">
        <v>48.5</v>
      </c>
      <c r="M50" s="24">
        <f t="shared" si="2"/>
        <v>3</v>
      </c>
      <c r="N50" s="24"/>
      <c r="Q50" s="9"/>
    </row>
    <row r="51" spans="1:17" s="5" customFormat="1" x14ac:dyDescent="0.2">
      <c r="A51" s="11" t="s">
        <v>26</v>
      </c>
      <c r="B51" s="5" t="s">
        <v>176</v>
      </c>
      <c r="C51" s="5" t="s">
        <v>3</v>
      </c>
      <c r="D51" s="4">
        <v>2</v>
      </c>
      <c r="E51" s="4">
        <v>1</v>
      </c>
      <c r="F51" s="4">
        <v>59.6</v>
      </c>
      <c r="G51" s="21">
        <v>3</v>
      </c>
      <c r="H51" s="4">
        <v>59.2</v>
      </c>
      <c r="I51">
        <v>4.9000000000000004</v>
      </c>
      <c r="J51" s="4">
        <v>1</v>
      </c>
      <c r="K51" s="4">
        <v>63</v>
      </c>
      <c r="L51" s="4">
        <v>53.5</v>
      </c>
      <c r="M51" s="24">
        <f t="shared" si="2"/>
        <v>3.7999999999999972</v>
      </c>
      <c r="N51" s="24"/>
      <c r="Q51" s="9"/>
    </row>
    <row r="52" spans="1:17" s="5" customFormat="1" x14ac:dyDescent="0.2">
      <c r="A52" s="11" t="s">
        <v>52</v>
      </c>
      <c r="B52" s="5" t="s">
        <v>177</v>
      </c>
      <c r="C52" s="5" t="s">
        <v>3</v>
      </c>
      <c r="D52" s="4">
        <v>2</v>
      </c>
      <c r="E52" s="4">
        <v>0</v>
      </c>
      <c r="F52" s="4">
        <v>51.4</v>
      </c>
      <c r="G52" s="21">
        <v>3.5</v>
      </c>
      <c r="H52" s="4">
        <v>53.6</v>
      </c>
      <c r="I52">
        <v>3.8</v>
      </c>
      <c r="J52" s="4">
        <v>1</v>
      </c>
      <c r="K52" s="4">
        <v>56.2</v>
      </c>
      <c r="L52" s="4">
        <v>48.5</v>
      </c>
      <c r="M52" s="24">
        <f t="shared" si="2"/>
        <v>2.6000000000000014</v>
      </c>
      <c r="N52" s="24"/>
      <c r="Q52" s="9"/>
    </row>
    <row r="53" spans="1:17" s="5" customFormat="1" x14ac:dyDescent="0.2">
      <c r="A53" s="27" t="s">
        <v>120</v>
      </c>
      <c r="B53" s="27" t="s">
        <v>303</v>
      </c>
      <c r="C53" s="5" t="s">
        <v>165</v>
      </c>
      <c r="D53" s="4">
        <v>1</v>
      </c>
      <c r="E53" s="4">
        <v>2</v>
      </c>
      <c r="F53" s="4">
        <v>62.8</v>
      </c>
      <c r="G53" s="21">
        <v>3</v>
      </c>
      <c r="H53" s="4">
        <v>66.8</v>
      </c>
      <c r="I53" s="25">
        <v>5.6</v>
      </c>
      <c r="J53" s="29">
        <v>2</v>
      </c>
      <c r="K53" s="4">
        <v>80</v>
      </c>
      <c r="L53" s="4">
        <v>51.5</v>
      </c>
      <c r="M53" s="24">
        <f t="shared" si="2"/>
        <v>13.200000000000003</v>
      </c>
      <c r="N53" s="24"/>
      <c r="Q53" s="9"/>
    </row>
    <row r="54" spans="1:17" s="5" customFormat="1" x14ac:dyDescent="0.2">
      <c r="A54" s="11" t="s">
        <v>17</v>
      </c>
      <c r="B54" s="5" t="s">
        <v>178</v>
      </c>
      <c r="C54" s="5" t="s">
        <v>3</v>
      </c>
      <c r="D54" s="4">
        <v>2</v>
      </c>
      <c r="E54" s="4">
        <v>1</v>
      </c>
      <c r="F54" s="4">
        <v>66</v>
      </c>
      <c r="G54" s="21">
        <v>3</v>
      </c>
      <c r="H54" s="4">
        <v>65.2</v>
      </c>
      <c r="I54">
        <v>5</v>
      </c>
      <c r="J54" s="4">
        <v>1</v>
      </c>
      <c r="K54" s="4">
        <v>69.400000000000006</v>
      </c>
      <c r="L54" s="4">
        <v>63.5</v>
      </c>
      <c r="M54" s="24">
        <f t="shared" si="2"/>
        <v>4.2000000000000028</v>
      </c>
      <c r="N54" s="24"/>
      <c r="Q54" s="9"/>
    </row>
    <row r="55" spans="1:17" s="5" customFormat="1" x14ac:dyDescent="0.2">
      <c r="A55" s="11" t="s">
        <v>80</v>
      </c>
      <c r="B55" s="5" t="s">
        <v>179</v>
      </c>
      <c r="C55" s="5" t="s">
        <v>3</v>
      </c>
      <c r="D55" s="4">
        <v>2</v>
      </c>
      <c r="E55" s="4">
        <v>1</v>
      </c>
      <c r="F55" s="4">
        <v>56.6</v>
      </c>
      <c r="G55" s="21">
        <v>3</v>
      </c>
      <c r="H55" s="4">
        <v>55</v>
      </c>
      <c r="I55">
        <v>4</v>
      </c>
      <c r="J55" s="4">
        <v>1</v>
      </c>
      <c r="K55" s="4">
        <v>55.4</v>
      </c>
      <c r="L55" s="4">
        <v>52</v>
      </c>
      <c r="M55" s="24">
        <f t="shared" si="2"/>
        <v>0.39999999999999858</v>
      </c>
      <c r="N55" s="24"/>
      <c r="Q55" s="9"/>
    </row>
    <row r="56" spans="1:17" s="5" customFormat="1" x14ac:dyDescent="0.2">
      <c r="A56" s="5" t="s">
        <v>111</v>
      </c>
      <c r="B56" s="5" t="s">
        <v>180</v>
      </c>
      <c r="C56" s="5" t="s">
        <v>3</v>
      </c>
      <c r="D56" s="4">
        <v>2</v>
      </c>
      <c r="E56" s="4">
        <v>1</v>
      </c>
      <c r="F56" s="4">
        <v>52</v>
      </c>
      <c r="G56" s="21">
        <v>3</v>
      </c>
      <c r="H56" s="4">
        <v>58.4</v>
      </c>
      <c r="I56">
        <v>5.2</v>
      </c>
      <c r="J56" s="4">
        <v>2</v>
      </c>
      <c r="K56" s="4">
        <v>60.6</v>
      </c>
      <c r="L56" s="4">
        <v>54</v>
      </c>
      <c r="M56" s="24">
        <f t="shared" si="2"/>
        <v>2.2000000000000028</v>
      </c>
      <c r="N56" s="24"/>
      <c r="Q56" s="9"/>
    </row>
    <row r="57" spans="1:17" s="5" customFormat="1" x14ac:dyDescent="0.2">
      <c r="A57" s="11" t="s">
        <v>30</v>
      </c>
      <c r="B57" s="5" t="s">
        <v>181</v>
      </c>
      <c r="C57" s="5" t="s">
        <v>3</v>
      </c>
      <c r="D57" s="4">
        <v>2</v>
      </c>
      <c r="E57" s="4">
        <v>1</v>
      </c>
      <c r="F57" s="4">
        <v>46.8</v>
      </c>
      <c r="G57" s="21">
        <v>3</v>
      </c>
      <c r="H57" s="4">
        <v>51</v>
      </c>
      <c r="I57">
        <v>3.1</v>
      </c>
      <c r="J57" s="4">
        <v>1</v>
      </c>
      <c r="K57" s="4">
        <v>54</v>
      </c>
      <c r="L57" s="4">
        <v>48.5</v>
      </c>
      <c r="M57" s="24">
        <f t="shared" si="2"/>
        <v>3</v>
      </c>
      <c r="N57" s="24"/>
      <c r="Q57" s="9"/>
    </row>
    <row r="58" spans="1:17" s="5" customFormat="1" x14ac:dyDescent="0.2">
      <c r="A58" s="26" t="s">
        <v>63</v>
      </c>
      <c r="B58" s="27" t="s">
        <v>232</v>
      </c>
      <c r="C58" s="5" t="s">
        <v>3</v>
      </c>
      <c r="D58" s="4">
        <v>2</v>
      </c>
      <c r="E58" s="4">
        <v>2</v>
      </c>
      <c r="F58" s="4">
        <v>51.6</v>
      </c>
      <c r="G58" s="21">
        <v>3</v>
      </c>
      <c r="H58" s="4">
        <v>56.6</v>
      </c>
      <c r="I58" s="25">
        <v>5.5</v>
      </c>
      <c r="J58" s="29">
        <v>2</v>
      </c>
      <c r="K58" s="4">
        <v>63.6</v>
      </c>
      <c r="L58" s="4">
        <v>53.5</v>
      </c>
      <c r="M58" s="24">
        <f t="shared" si="2"/>
        <v>7</v>
      </c>
      <c r="N58" s="24"/>
      <c r="Q58" s="9"/>
    </row>
    <row r="59" spans="1:17" s="5" customFormat="1" x14ac:dyDescent="0.2">
      <c r="A59" s="11" t="s">
        <v>25</v>
      </c>
      <c r="B59" s="5" t="s">
        <v>186</v>
      </c>
      <c r="C59" s="5" t="s">
        <v>3</v>
      </c>
      <c r="D59" s="4">
        <v>2</v>
      </c>
      <c r="E59" s="4">
        <v>1</v>
      </c>
      <c r="F59" s="4">
        <v>52.8</v>
      </c>
      <c r="G59" s="21">
        <v>2.5</v>
      </c>
      <c r="H59" s="4">
        <v>56.2</v>
      </c>
      <c r="I59">
        <v>4.5</v>
      </c>
      <c r="J59" s="4">
        <v>1</v>
      </c>
      <c r="K59" s="4">
        <v>59.6</v>
      </c>
      <c r="L59" s="4">
        <v>51.5</v>
      </c>
      <c r="M59" s="24">
        <f t="shared" si="2"/>
        <v>3.3999999999999986</v>
      </c>
      <c r="N59" s="24"/>
      <c r="Q59" s="9"/>
    </row>
    <row r="60" spans="1:17" s="5" customFormat="1" x14ac:dyDescent="0.2">
      <c r="A60" s="11" t="s">
        <v>40</v>
      </c>
      <c r="B60" s="5" t="s">
        <v>187</v>
      </c>
      <c r="C60" s="5" t="s">
        <v>3</v>
      </c>
      <c r="D60" s="4">
        <v>2</v>
      </c>
      <c r="E60" s="4">
        <v>1</v>
      </c>
      <c r="F60" s="4">
        <v>46.6</v>
      </c>
      <c r="G60" s="21">
        <v>3</v>
      </c>
      <c r="H60" s="4">
        <v>52.2</v>
      </c>
      <c r="I60">
        <v>4.0999999999999996</v>
      </c>
      <c r="J60" s="4">
        <v>1</v>
      </c>
      <c r="K60" s="4">
        <v>54.8</v>
      </c>
      <c r="L60" s="4">
        <v>51.5</v>
      </c>
      <c r="M60" s="24">
        <f t="shared" si="2"/>
        <v>2.5999999999999943</v>
      </c>
      <c r="N60" s="24"/>
      <c r="Q60" s="9"/>
    </row>
    <row r="61" spans="1:17" s="5" customFormat="1" x14ac:dyDescent="0.2">
      <c r="A61" s="11" t="s">
        <v>37</v>
      </c>
      <c r="B61" s="5" t="s">
        <v>190</v>
      </c>
      <c r="C61" s="5" t="s">
        <v>3</v>
      </c>
      <c r="D61" s="4">
        <v>2</v>
      </c>
      <c r="E61" s="4">
        <v>1</v>
      </c>
      <c r="F61" s="4">
        <v>53.6</v>
      </c>
      <c r="G61" s="21">
        <v>2</v>
      </c>
      <c r="H61" s="4">
        <v>54.8</v>
      </c>
      <c r="I61">
        <v>3.2</v>
      </c>
      <c r="J61" s="4">
        <v>2</v>
      </c>
      <c r="K61" s="4">
        <v>61.8</v>
      </c>
      <c r="L61" s="4">
        <v>49</v>
      </c>
      <c r="M61" s="24">
        <f t="shared" si="2"/>
        <v>7</v>
      </c>
      <c r="N61" s="24"/>
      <c r="Q61" s="9"/>
    </row>
    <row r="62" spans="1:17" s="5" customFormat="1" x14ac:dyDescent="0.2">
      <c r="A62" s="11" t="s">
        <v>73</v>
      </c>
      <c r="B62" s="5" t="s">
        <v>191</v>
      </c>
      <c r="C62" s="5" t="s">
        <v>3</v>
      </c>
      <c r="D62" s="4">
        <v>2</v>
      </c>
      <c r="E62" s="4">
        <v>2</v>
      </c>
      <c r="F62" s="4">
        <v>48.8</v>
      </c>
      <c r="G62" s="21">
        <v>2.5</v>
      </c>
      <c r="H62" s="4">
        <v>52.2</v>
      </c>
      <c r="I62">
        <v>5.7</v>
      </c>
      <c r="J62" s="4">
        <v>1</v>
      </c>
      <c r="K62" s="4">
        <v>55</v>
      </c>
      <c r="L62" s="4">
        <v>50.5</v>
      </c>
      <c r="M62" s="24">
        <f t="shared" si="2"/>
        <v>2.7999999999999972</v>
      </c>
      <c r="N62" s="24"/>
      <c r="Q62" s="9"/>
    </row>
    <row r="63" spans="1:17" s="5" customFormat="1" x14ac:dyDescent="0.2">
      <c r="A63" s="11" t="s">
        <v>21</v>
      </c>
      <c r="B63" s="5" t="s">
        <v>192</v>
      </c>
      <c r="C63" s="5" t="s">
        <v>165</v>
      </c>
      <c r="D63" s="4">
        <v>2</v>
      </c>
      <c r="E63" s="4">
        <v>1</v>
      </c>
      <c r="F63" s="4">
        <v>53.2</v>
      </c>
      <c r="G63" s="21">
        <v>2</v>
      </c>
      <c r="H63" s="4">
        <v>62.8</v>
      </c>
      <c r="I63">
        <v>3.7</v>
      </c>
      <c r="J63" s="4">
        <v>1</v>
      </c>
      <c r="K63" s="4">
        <v>67.8</v>
      </c>
      <c r="L63" s="4">
        <v>56.5</v>
      </c>
      <c r="M63" s="24">
        <f t="shared" si="2"/>
        <v>5</v>
      </c>
      <c r="N63" s="24"/>
      <c r="Q63" s="9"/>
    </row>
    <row r="64" spans="1:17" s="5" customFormat="1" x14ac:dyDescent="0.2">
      <c r="A64" s="11" t="s">
        <v>31</v>
      </c>
      <c r="B64" s="5" t="s">
        <v>126</v>
      </c>
      <c r="C64" s="5" t="s">
        <v>3</v>
      </c>
      <c r="D64" s="4">
        <v>2</v>
      </c>
      <c r="E64" s="4">
        <v>2</v>
      </c>
      <c r="F64" s="4">
        <v>47</v>
      </c>
      <c r="G64" s="21">
        <v>3</v>
      </c>
      <c r="H64" s="4">
        <v>53.8</v>
      </c>
      <c r="I64">
        <v>2.5</v>
      </c>
      <c r="J64" s="4">
        <v>1</v>
      </c>
      <c r="K64" s="4">
        <v>57</v>
      </c>
      <c r="L64" s="4">
        <v>55</v>
      </c>
      <c r="M64" s="24">
        <f t="shared" si="2"/>
        <v>3.2000000000000028</v>
      </c>
      <c r="N64" s="24"/>
      <c r="Q64" s="9"/>
    </row>
    <row r="65" spans="1:17" s="5" customFormat="1" x14ac:dyDescent="0.2">
      <c r="A65" s="26" t="s">
        <v>81</v>
      </c>
      <c r="B65" s="27" t="s">
        <v>247</v>
      </c>
      <c r="C65" s="5" t="s">
        <v>3</v>
      </c>
      <c r="D65" s="4">
        <v>2</v>
      </c>
      <c r="E65" s="4">
        <v>2</v>
      </c>
      <c r="F65" s="4">
        <v>63</v>
      </c>
      <c r="G65" s="21">
        <v>3</v>
      </c>
      <c r="H65" s="4">
        <v>64</v>
      </c>
      <c r="I65" s="25">
        <v>5.5</v>
      </c>
      <c r="J65" s="29">
        <v>2</v>
      </c>
      <c r="K65" s="4">
        <v>65.599999999999994</v>
      </c>
      <c r="L65" s="4">
        <v>51</v>
      </c>
      <c r="M65" s="24">
        <f t="shared" si="2"/>
        <v>1.5999999999999943</v>
      </c>
      <c r="N65" s="24"/>
      <c r="Q65" s="9"/>
    </row>
    <row r="66" spans="1:17" s="5" customFormat="1" x14ac:dyDescent="0.2">
      <c r="A66" s="5" t="s">
        <v>76</v>
      </c>
      <c r="B66" s="5" t="s">
        <v>194</v>
      </c>
      <c r="C66" s="5" t="s">
        <v>3</v>
      </c>
      <c r="D66" s="4">
        <v>2</v>
      </c>
      <c r="E66" s="4">
        <v>1</v>
      </c>
      <c r="F66" s="4">
        <v>52.2</v>
      </c>
      <c r="G66" s="21">
        <v>3</v>
      </c>
      <c r="H66" s="4">
        <v>55.2</v>
      </c>
      <c r="I66">
        <v>4</v>
      </c>
      <c r="J66" s="4">
        <v>1</v>
      </c>
      <c r="K66" s="4">
        <v>57.4</v>
      </c>
      <c r="L66" s="4">
        <v>56.5</v>
      </c>
      <c r="M66" s="24">
        <f t="shared" si="2"/>
        <v>2.1999999999999957</v>
      </c>
      <c r="N66" s="24"/>
      <c r="Q66" s="9"/>
    </row>
    <row r="67" spans="1:17" s="5" customFormat="1" x14ac:dyDescent="0.2">
      <c r="A67" s="11" t="s">
        <v>53</v>
      </c>
      <c r="B67" s="5" t="s">
        <v>199</v>
      </c>
      <c r="C67" s="5" t="s">
        <v>3</v>
      </c>
      <c r="D67" s="4">
        <v>2</v>
      </c>
      <c r="E67" s="4">
        <v>2</v>
      </c>
      <c r="F67" s="4">
        <v>55.2</v>
      </c>
      <c r="G67" s="21">
        <v>3</v>
      </c>
      <c r="H67" s="4">
        <v>57.8</v>
      </c>
      <c r="I67">
        <v>5.0999999999999996</v>
      </c>
      <c r="J67" s="4">
        <v>1</v>
      </c>
      <c r="K67" s="4">
        <v>56.6</v>
      </c>
      <c r="L67" s="4">
        <v>57</v>
      </c>
      <c r="M67" s="24">
        <f t="shared" si="2"/>
        <v>-1.1999999999999957</v>
      </c>
      <c r="N67" s="24"/>
      <c r="Q67" s="9"/>
    </row>
    <row r="68" spans="1:17" s="5" customFormat="1" x14ac:dyDescent="0.2">
      <c r="A68" s="11" t="s">
        <v>55</v>
      </c>
      <c r="B68" s="5" t="s">
        <v>200</v>
      </c>
      <c r="C68" s="5" t="s">
        <v>3</v>
      </c>
      <c r="D68" s="4">
        <v>2</v>
      </c>
      <c r="E68" s="4">
        <v>1</v>
      </c>
      <c r="F68" s="4">
        <v>55.8</v>
      </c>
      <c r="G68" s="21">
        <v>2</v>
      </c>
      <c r="H68" s="4">
        <v>62.2</v>
      </c>
      <c r="I68">
        <v>3.9</v>
      </c>
      <c r="J68" s="4">
        <v>1</v>
      </c>
      <c r="K68" s="4">
        <v>62.8</v>
      </c>
      <c r="L68" s="4">
        <v>59.5</v>
      </c>
      <c r="M68" s="24">
        <f t="shared" si="2"/>
        <v>0.59999999999999432</v>
      </c>
      <c r="N68" s="24"/>
      <c r="Q68" s="9"/>
    </row>
    <row r="69" spans="1:17" s="5" customFormat="1" x14ac:dyDescent="0.2">
      <c r="A69" s="11" t="s">
        <v>68</v>
      </c>
      <c r="B69" s="5" t="s">
        <v>293</v>
      </c>
      <c r="C69" s="5" t="s">
        <v>3</v>
      </c>
      <c r="D69" s="4">
        <v>2</v>
      </c>
      <c r="E69" s="4">
        <v>2</v>
      </c>
      <c r="F69" s="4">
        <v>61.8</v>
      </c>
      <c r="G69" s="21">
        <v>1.5</v>
      </c>
      <c r="H69" s="4">
        <v>63</v>
      </c>
      <c r="I69">
        <v>5.7</v>
      </c>
      <c r="J69" s="4">
        <v>1</v>
      </c>
      <c r="K69" s="4">
        <v>62.8</v>
      </c>
      <c r="L69" s="4">
        <v>59.5</v>
      </c>
      <c r="M69" s="24">
        <f t="shared" si="2"/>
        <v>-0.20000000000000284</v>
      </c>
      <c r="N69" s="24"/>
      <c r="Q69" s="9"/>
    </row>
    <row r="70" spans="1:17" s="5" customFormat="1" x14ac:dyDescent="0.2">
      <c r="A70" s="11" t="s">
        <v>11</v>
      </c>
      <c r="B70" s="5" t="s">
        <v>294</v>
      </c>
      <c r="C70" s="5" t="s">
        <v>165</v>
      </c>
      <c r="D70" s="4">
        <v>2</v>
      </c>
      <c r="E70" s="4">
        <v>1</v>
      </c>
      <c r="F70" s="4">
        <v>52.6</v>
      </c>
      <c r="G70" s="21">
        <v>2.5</v>
      </c>
      <c r="H70" s="4">
        <v>50.6</v>
      </c>
      <c r="I70">
        <v>2.7</v>
      </c>
      <c r="J70" s="4">
        <v>1</v>
      </c>
      <c r="K70" s="4">
        <v>59.4</v>
      </c>
      <c r="L70" s="4">
        <v>48.5</v>
      </c>
      <c r="M70" s="24">
        <f t="shared" si="2"/>
        <v>8.7999999999999972</v>
      </c>
      <c r="N70" s="24"/>
      <c r="Q70" s="9"/>
    </row>
    <row r="71" spans="1:17" s="5" customFormat="1" x14ac:dyDescent="0.2">
      <c r="A71" s="11" t="s">
        <v>64</v>
      </c>
      <c r="B71" s="5" t="s">
        <v>295</v>
      </c>
      <c r="C71" s="5" t="s">
        <v>3</v>
      </c>
      <c r="D71" s="4">
        <v>2</v>
      </c>
      <c r="E71" s="4">
        <v>2</v>
      </c>
      <c r="F71" s="4">
        <v>55.8</v>
      </c>
      <c r="G71" s="21">
        <v>3</v>
      </c>
      <c r="H71" s="4">
        <v>54.2</v>
      </c>
      <c r="I71">
        <v>3.7</v>
      </c>
      <c r="J71" s="4">
        <v>1</v>
      </c>
      <c r="K71" s="4">
        <v>61.4</v>
      </c>
      <c r="L71" s="4">
        <v>60.5</v>
      </c>
      <c r="M71" s="24">
        <f t="shared" si="2"/>
        <v>7.1999999999999957</v>
      </c>
      <c r="N71" s="24"/>
      <c r="Q71" s="9"/>
    </row>
    <row r="72" spans="1:17" s="5" customFormat="1" x14ac:dyDescent="0.2">
      <c r="A72" s="11" t="s">
        <v>14</v>
      </c>
      <c r="B72" s="5" t="s">
        <v>297</v>
      </c>
      <c r="C72" s="5" t="s">
        <v>165</v>
      </c>
      <c r="D72" s="4">
        <v>2</v>
      </c>
      <c r="E72" s="4">
        <v>1</v>
      </c>
      <c r="F72" s="4">
        <v>69</v>
      </c>
      <c r="G72" s="21">
        <v>3</v>
      </c>
      <c r="H72" s="4">
        <v>66.400000000000006</v>
      </c>
      <c r="I72">
        <v>3.9</v>
      </c>
      <c r="J72" s="4">
        <v>1</v>
      </c>
      <c r="K72" s="4">
        <v>75.8</v>
      </c>
      <c r="L72" s="4">
        <v>62</v>
      </c>
      <c r="M72" s="24">
        <f t="shared" si="2"/>
        <v>9.3999999999999915</v>
      </c>
      <c r="N72" s="24"/>
      <c r="Q72" s="9"/>
    </row>
    <row r="73" spans="1:17" s="5" customFormat="1" x14ac:dyDescent="0.2">
      <c r="A73" s="27" t="s">
        <v>107</v>
      </c>
      <c r="B73" s="27" t="s">
        <v>305</v>
      </c>
      <c r="C73" s="5" t="s">
        <v>3</v>
      </c>
      <c r="D73" s="4">
        <v>2</v>
      </c>
      <c r="E73" s="4">
        <v>2</v>
      </c>
      <c r="F73" s="4">
        <v>60.6</v>
      </c>
      <c r="G73" s="21">
        <v>3.5</v>
      </c>
      <c r="H73" s="4">
        <v>62.5</v>
      </c>
      <c r="I73" s="25">
        <v>5.4</v>
      </c>
      <c r="J73" s="29">
        <v>2</v>
      </c>
      <c r="K73" s="4">
        <v>62.4</v>
      </c>
      <c r="L73" s="4">
        <v>47.5</v>
      </c>
      <c r="M73" s="24">
        <f t="shared" si="2"/>
        <v>-0.10000000000000142</v>
      </c>
      <c r="N73" s="24"/>
      <c r="Q73" s="9"/>
    </row>
    <row r="74" spans="1:17" s="5" customFormat="1" x14ac:dyDescent="0.2">
      <c r="A74" s="11" t="s">
        <v>6</v>
      </c>
      <c r="B74" s="5" t="s">
        <v>300</v>
      </c>
      <c r="C74" s="5" t="s">
        <v>3</v>
      </c>
      <c r="D74" s="4">
        <v>2</v>
      </c>
      <c r="E74" s="4">
        <v>1</v>
      </c>
      <c r="F74" s="4">
        <v>45.8</v>
      </c>
      <c r="G74" s="21">
        <v>2.5</v>
      </c>
      <c r="H74" s="4">
        <v>45.4</v>
      </c>
      <c r="I74">
        <v>3.9</v>
      </c>
      <c r="J74" s="4">
        <v>1</v>
      </c>
      <c r="K74" s="4">
        <v>45.4</v>
      </c>
      <c r="L74" s="4">
        <v>41</v>
      </c>
      <c r="M74" s="24">
        <f t="shared" si="2"/>
        <v>0</v>
      </c>
      <c r="N74" s="24"/>
      <c r="Q74" s="9"/>
    </row>
    <row r="75" spans="1:17" s="5" customFormat="1" x14ac:dyDescent="0.2">
      <c r="A75" s="11" t="s">
        <v>71</v>
      </c>
      <c r="B75" s="5" t="s">
        <v>118</v>
      </c>
      <c r="C75" s="5" t="s">
        <v>3</v>
      </c>
      <c r="D75" s="4">
        <v>2</v>
      </c>
      <c r="E75" s="4">
        <v>0</v>
      </c>
      <c r="F75" s="4">
        <v>60.8</v>
      </c>
      <c r="G75" s="21">
        <v>4</v>
      </c>
      <c r="H75" s="4">
        <v>61.6</v>
      </c>
      <c r="I75">
        <v>4.7</v>
      </c>
      <c r="J75" s="4">
        <v>1</v>
      </c>
      <c r="K75" s="4">
        <v>58.4</v>
      </c>
      <c r="L75" s="4">
        <v>69</v>
      </c>
      <c r="M75" s="24">
        <f t="shared" si="2"/>
        <v>-3.2000000000000028</v>
      </c>
      <c r="N75" s="24"/>
      <c r="Q75" s="9"/>
    </row>
    <row r="76" spans="1:17" s="5" customFormat="1" x14ac:dyDescent="0.2">
      <c r="A76" s="11" t="s">
        <v>50</v>
      </c>
      <c r="B76" s="5" t="s">
        <v>201</v>
      </c>
      <c r="C76" s="5" t="s">
        <v>3</v>
      </c>
      <c r="D76" s="4">
        <v>2</v>
      </c>
      <c r="E76" s="4">
        <v>1</v>
      </c>
      <c r="F76" s="4">
        <v>52.6</v>
      </c>
      <c r="G76" s="21">
        <v>3</v>
      </c>
      <c r="H76" s="4">
        <v>59</v>
      </c>
      <c r="I76">
        <v>4</v>
      </c>
      <c r="J76" s="4">
        <v>1</v>
      </c>
      <c r="K76" s="4">
        <v>57</v>
      </c>
      <c r="L76" s="4">
        <v>58.5</v>
      </c>
      <c r="M76" s="24">
        <f t="shared" si="2"/>
        <v>-2</v>
      </c>
      <c r="N76" s="24"/>
      <c r="Q76" s="9"/>
    </row>
    <row r="77" spans="1:17" s="5" customFormat="1" x14ac:dyDescent="0.2">
      <c r="A77" s="11" t="s">
        <v>59</v>
      </c>
      <c r="B77" s="5" t="s">
        <v>202</v>
      </c>
      <c r="C77" s="5" t="s">
        <v>3</v>
      </c>
      <c r="D77" s="4">
        <v>2</v>
      </c>
      <c r="E77" s="4">
        <v>2</v>
      </c>
      <c r="F77" s="4">
        <v>52</v>
      </c>
      <c r="G77" s="21">
        <v>2.5</v>
      </c>
      <c r="H77" s="4">
        <v>58.6</v>
      </c>
      <c r="I77">
        <v>3.9</v>
      </c>
      <c r="J77" s="4">
        <v>1</v>
      </c>
      <c r="K77" s="4">
        <v>58.8</v>
      </c>
      <c r="L77" s="4">
        <v>53.5</v>
      </c>
      <c r="M77" s="24">
        <f t="shared" si="2"/>
        <v>0.19999999999999574</v>
      </c>
      <c r="N77" s="24"/>
      <c r="Q77" s="9"/>
    </row>
    <row r="78" spans="1:17" s="5" customFormat="1" x14ac:dyDescent="0.2">
      <c r="A78" s="11" t="s">
        <v>56</v>
      </c>
      <c r="B78" s="5" t="s">
        <v>203</v>
      </c>
      <c r="C78" s="5" t="s">
        <v>3</v>
      </c>
      <c r="D78" s="4">
        <v>2</v>
      </c>
      <c r="E78" s="4">
        <v>1</v>
      </c>
      <c r="F78" s="4">
        <v>51</v>
      </c>
      <c r="G78" s="21">
        <v>3</v>
      </c>
      <c r="H78" s="4">
        <v>51.8</v>
      </c>
      <c r="I78">
        <v>3.6</v>
      </c>
      <c r="J78" s="4">
        <v>1</v>
      </c>
      <c r="K78" s="4">
        <v>55</v>
      </c>
      <c r="L78" s="4">
        <v>49.5</v>
      </c>
      <c r="M78" s="24">
        <f t="shared" si="2"/>
        <v>3.2000000000000028</v>
      </c>
      <c r="N78" s="24"/>
      <c r="Q78" s="9"/>
    </row>
    <row r="79" spans="1:17" s="5" customFormat="1" x14ac:dyDescent="0.2">
      <c r="A79" s="11" t="s">
        <v>58</v>
      </c>
      <c r="B79" s="5" t="s">
        <v>204</v>
      </c>
      <c r="C79" s="5" t="s">
        <v>3</v>
      </c>
      <c r="D79" s="4">
        <v>2</v>
      </c>
      <c r="E79" s="4">
        <v>1</v>
      </c>
      <c r="F79" s="4">
        <v>56.8</v>
      </c>
      <c r="G79" s="21">
        <v>3.5</v>
      </c>
      <c r="H79" s="4">
        <v>54</v>
      </c>
      <c r="I79">
        <v>4.0999999999999996</v>
      </c>
      <c r="J79" s="4">
        <v>1</v>
      </c>
      <c r="K79" s="4">
        <v>55.8</v>
      </c>
      <c r="L79" s="4">
        <v>41.5</v>
      </c>
      <c r="M79" s="24">
        <f t="shared" ref="M79:M110" si="3">K79-H79</f>
        <v>1.7999999999999972</v>
      </c>
      <c r="N79" s="24"/>
      <c r="Q79" s="9"/>
    </row>
    <row r="80" spans="1:17" s="5" customFormat="1" x14ac:dyDescent="0.2">
      <c r="A80" s="11" t="s">
        <v>35</v>
      </c>
      <c r="B80" s="5" t="s">
        <v>205</v>
      </c>
      <c r="C80" s="5" t="s">
        <v>3</v>
      </c>
      <c r="D80" s="4">
        <v>2</v>
      </c>
      <c r="E80" s="4">
        <v>1</v>
      </c>
      <c r="F80" s="4">
        <v>44.2</v>
      </c>
      <c r="G80" s="21">
        <v>2.5</v>
      </c>
      <c r="H80" s="4">
        <v>49</v>
      </c>
      <c r="I80">
        <v>3.4</v>
      </c>
      <c r="J80" s="4">
        <v>1</v>
      </c>
      <c r="K80" s="4">
        <v>54.4</v>
      </c>
      <c r="L80" s="4">
        <v>48</v>
      </c>
      <c r="M80" s="24">
        <f t="shared" si="3"/>
        <v>5.3999999999999986</v>
      </c>
      <c r="N80" s="24"/>
      <c r="Q80" s="9"/>
    </row>
    <row r="81" spans="1:17" s="5" customFormat="1" x14ac:dyDescent="0.2">
      <c r="A81" s="11" t="s">
        <v>36</v>
      </c>
      <c r="B81" s="5" t="s">
        <v>207</v>
      </c>
      <c r="C81" s="5" t="s">
        <v>3</v>
      </c>
      <c r="D81" s="4">
        <v>2</v>
      </c>
      <c r="E81" s="4">
        <v>2</v>
      </c>
      <c r="F81" s="4">
        <v>40.799999999999997</v>
      </c>
      <c r="G81" s="21">
        <v>2</v>
      </c>
      <c r="H81" s="4">
        <v>45.4</v>
      </c>
      <c r="I81">
        <v>3.5</v>
      </c>
      <c r="J81" s="4">
        <v>1</v>
      </c>
      <c r="K81" s="4">
        <v>47.6</v>
      </c>
      <c r="L81" s="4">
        <v>43</v>
      </c>
      <c r="M81" s="24">
        <f t="shared" si="3"/>
        <v>2.2000000000000028</v>
      </c>
      <c r="N81" s="24"/>
      <c r="Q81" s="9"/>
    </row>
    <row r="82" spans="1:17" s="5" customFormat="1" x14ac:dyDescent="0.2">
      <c r="A82" s="11" t="s">
        <v>4</v>
      </c>
      <c r="B82" s="5" t="s">
        <v>209</v>
      </c>
      <c r="C82" s="5" t="s">
        <v>3</v>
      </c>
      <c r="D82" s="4">
        <v>2</v>
      </c>
      <c r="E82" s="4">
        <v>1</v>
      </c>
      <c r="F82" s="4">
        <v>48.4</v>
      </c>
      <c r="G82" s="21">
        <v>3</v>
      </c>
      <c r="H82" s="4">
        <v>54.8</v>
      </c>
      <c r="I82">
        <v>3.9</v>
      </c>
      <c r="J82" s="4">
        <v>1</v>
      </c>
      <c r="K82" s="4">
        <v>59.2</v>
      </c>
      <c r="L82" s="4">
        <v>51.5</v>
      </c>
      <c r="M82" s="24">
        <f t="shared" si="3"/>
        <v>4.4000000000000057</v>
      </c>
      <c r="N82" s="24"/>
      <c r="Q82" s="9"/>
    </row>
    <row r="83" spans="1:17" s="5" customFormat="1" x14ac:dyDescent="0.2">
      <c r="A83" s="11" t="s">
        <v>45</v>
      </c>
      <c r="B83" s="5" t="s">
        <v>210</v>
      </c>
      <c r="C83" s="5" t="s">
        <v>3</v>
      </c>
      <c r="D83" s="4">
        <v>2</v>
      </c>
      <c r="E83" s="4">
        <v>2</v>
      </c>
      <c r="F83" s="4">
        <v>43.6</v>
      </c>
      <c r="G83" s="21">
        <v>2.5</v>
      </c>
      <c r="H83" s="4">
        <v>46.4</v>
      </c>
      <c r="I83">
        <v>3.9</v>
      </c>
      <c r="J83" s="4">
        <v>1</v>
      </c>
      <c r="K83" s="4">
        <v>53</v>
      </c>
      <c r="L83" s="4">
        <v>45</v>
      </c>
      <c r="M83" s="24">
        <f t="shared" si="3"/>
        <v>6.6000000000000014</v>
      </c>
      <c r="N83" s="24"/>
      <c r="Q83" s="9"/>
    </row>
    <row r="84" spans="1:17" s="5" customFormat="1" x14ac:dyDescent="0.2">
      <c r="A84" s="26" t="s">
        <v>38</v>
      </c>
      <c r="B84" s="27" t="s">
        <v>109</v>
      </c>
      <c r="C84" s="5" t="s">
        <v>3</v>
      </c>
      <c r="D84" s="4">
        <v>2</v>
      </c>
      <c r="E84" s="4">
        <v>2</v>
      </c>
      <c r="F84" s="4">
        <v>53.4</v>
      </c>
      <c r="G84" s="21">
        <v>3</v>
      </c>
      <c r="H84" s="4">
        <v>60.4</v>
      </c>
      <c r="I84" s="25">
        <v>5.3</v>
      </c>
      <c r="J84" s="29">
        <v>2</v>
      </c>
      <c r="K84" s="4">
        <v>61.6</v>
      </c>
      <c r="L84" s="4">
        <v>57.5</v>
      </c>
      <c r="M84" s="24">
        <f t="shared" si="3"/>
        <v>1.2000000000000028</v>
      </c>
      <c r="N84" s="24"/>
      <c r="Q84" s="9"/>
    </row>
    <row r="85" spans="1:17" s="5" customFormat="1" x14ac:dyDescent="0.2">
      <c r="A85" s="11" t="s">
        <v>20</v>
      </c>
      <c r="B85" s="5" t="s">
        <v>214</v>
      </c>
      <c r="C85" s="5" t="s">
        <v>3</v>
      </c>
      <c r="D85" s="4">
        <v>2</v>
      </c>
      <c r="E85" s="4">
        <v>1</v>
      </c>
      <c r="F85" s="4">
        <v>55.6</v>
      </c>
      <c r="G85" s="21">
        <v>2</v>
      </c>
      <c r="H85" s="4">
        <v>59.8</v>
      </c>
      <c r="I85">
        <v>3.9</v>
      </c>
      <c r="J85" s="4">
        <v>1</v>
      </c>
      <c r="K85" s="4">
        <v>61.6</v>
      </c>
      <c r="L85" s="4">
        <v>56.5</v>
      </c>
      <c r="M85" s="24">
        <f t="shared" si="3"/>
        <v>1.8000000000000043</v>
      </c>
      <c r="N85" s="24"/>
      <c r="Q85" s="9"/>
    </row>
    <row r="86" spans="1:17" s="5" customFormat="1" x14ac:dyDescent="0.2">
      <c r="A86" s="11" t="s">
        <v>8</v>
      </c>
      <c r="B86" s="5" t="s">
        <v>216</v>
      </c>
      <c r="C86" s="5" t="s">
        <v>3</v>
      </c>
      <c r="D86" s="4">
        <v>2</v>
      </c>
      <c r="E86" s="4">
        <v>1</v>
      </c>
      <c r="F86" s="4">
        <v>56.6</v>
      </c>
      <c r="G86" s="21">
        <v>2</v>
      </c>
      <c r="H86" s="4">
        <v>56.2</v>
      </c>
      <c r="I86">
        <v>4</v>
      </c>
      <c r="J86" s="4">
        <v>1</v>
      </c>
      <c r="K86" s="4">
        <v>55.4</v>
      </c>
      <c r="L86" s="4">
        <v>55</v>
      </c>
      <c r="M86" s="24">
        <f t="shared" si="3"/>
        <v>-0.80000000000000426</v>
      </c>
      <c r="N86" s="24"/>
      <c r="Q86" s="9"/>
    </row>
    <row r="87" spans="1:17" s="5" customFormat="1" x14ac:dyDescent="0.2">
      <c r="A87" s="11" t="s">
        <v>74</v>
      </c>
      <c r="B87" s="5" t="s">
        <v>217</v>
      </c>
      <c r="C87" s="5" t="s">
        <v>3</v>
      </c>
      <c r="D87" s="4">
        <v>2</v>
      </c>
      <c r="E87" s="4">
        <v>2</v>
      </c>
      <c r="F87" s="4">
        <v>51.2</v>
      </c>
      <c r="G87" s="21">
        <v>2.5</v>
      </c>
      <c r="H87" s="4">
        <v>56.2</v>
      </c>
      <c r="I87">
        <v>4</v>
      </c>
      <c r="J87" s="4">
        <v>1</v>
      </c>
      <c r="K87" s="4">
        <v>56.6</v>
      </c>
      <c r="L87" s="4">
        <v>52</v>
      </c>
      <c r="M87" s="24">
        <f t="shared" si="3"/>
        <v>0.39999999999999858</v>
      </c>
      <c r="N87" s="24"/>
      <c r="Q87" s="9"/>
    </row>
    <row r="88" spans="1:17" s="5" customFormat="1" x14ac:dyDescent="0.2">
      <c r="A88" s="11" t="s">
        <v>34</v>
      </c>
      <c r="B88" s="5" t="s">
        <v>219</v>
      </c>
      <c r="C88" s="5" t="s">
        <v>3</v>
      </c>
      <c r="D88" s="4">
        <v>2</v>
      </c>
      <c r="E88" s="4">
        <v>1</v>
      </c>
      <c r="F88" s="4">
        <v>59.2</v>
      </c>
      <c r="G88" s="21">
        <v>2</v>
      </c>
      <c r="H88" s="4">
        <v>61.6</v>
      </c>
      <c r="I88">
        <v>4.3</v>
      </c>
      <c r="J88" s="4">
        <v>1</v>
      </c>
      <c r="K88" s="4">
        <v>62.8</v>
      </c>
      <c r="L88" s="4">
        <v>60</v>
      </c>
      <c r="M88" s="24">
        <f t="shared" si="3"/>
        <v>1.1999999999999957</v>
      </c>
      <c r="N88" s="24"/>
      <c r="Q88" s="9"/>
    </row>
    <row r="89" spans="1:17" s="5" customFormat="1" x14ac:dyDescent="0.2">
      <c r="A89" s="11" t="s">
        <v>57</v>
      </c>
      <c r="B89" s="5" t="s">
        <v>221</v>
      </c>
      <c r="C89" s="5" t="s">
        <v>3</v>
      </c>
      <c r="D89" s="4">
        <v>2</v>
      </c>
      <c r="E89" s="4">
        <v>2</v>
      </c>
      <c r="F89" s="4">
        <v>51.8</v>
      </c>
      <c r="G89" s="21">
        <v>2</v>
      </c>
      <c r="H89" s="4">
        <v>54.4</v>
      </c>
      <c r="I89">
        <v>4.4000000000000004</v>
      </c>
      <c r="J89" s="4">
        <v>1</v>
      </c>
      <c r="K89" s="4">
        <v>56.2</v>
      </c>
      <c r="L89" s="4">
        <v>51.5</v>
      </c>
      <c r="M89" s="24">
        <f t="shared" si="3"/>
        <v>1.8000000000000043</v>
      </c>
      <c r="N89" s="24"/>
      <c r="Q89" s="9"/>
    </row>
    <row r="90" spans="1:17" s="5" customFormat="1" x14ac:dyDescent="0.2">
      <c r="A90" s="11" t="s">
        <v>70</v>
      </c>
      <c r="B90" s="5" t="s">
        <v>223</v>
      </c>
      <c r="C90" s="5" t="s">
        <v>3</v>
      </c>
      <c r="D90" s="4">
        <v>2</v>
      </c>
      <c r="E90" s="4">
        <v>2</v>
      </c>
      <c r="F90" s="4">
        <v>63.8</v>
      </c>
      <c r="G90" s="21">
        <v>3</v>
      </c>
      <c r="H90" s="4">
        <v>63.8</v>
      </c>
      <c r="I90">
        <v>4.5</v>
      </c>
      <c r="J90" s="4">
        <v>1</v>
      </c>
      <c r="K90" s="4">
        <v>69.400000000000006</v>
      </c>
      <c r="L90" s="4">
        <v>61.5</v>
      </c>
      <c r="M90" s="24">
        <f t="shared" si="3"/>
        <v>5.6000000000000085</v>
      </c>
      <c r="N90" s="24"/>
      <c r="Q90" s="9"/>
    </row>
    <row r="91" spans="1:17" s="5" customFormat="1" x14ac:dyDescent="0.2">
      <c r="A91" s="26" t="s">
        <v>91</v>
      </c>
      <c r="B91" s="27" t="s">
        <v>266</v>
      </c>
      <c r="C91" s="5" t="s">
        <v>3</v>
      </c>
      <c r="D91" s="4">
        <v>2</v>
      </c>
      <c r="E91" s="4">
        <v>2</v>
      </c>
      <c r="F91" s="4">
        <v>48</v>
      </c>
      <c r="G91" s="21">
        <v>3</v>
      </c>
      <c r="H91" s="4">
        <v>60.5</v>
      </c>
      <c r="I91" s="25">
        <v>5.3</v>
      </c>
      <c r="J91" s="29">
        <v>2</v>
      </c>
      <c r="K91" s="4">
        <v>60.2</v>
      </c>
      <c r="L91" s="4">
        <v>55.5</v>
      </c>
      <c r="M91" s="24">
        <f t="shared" si="3"/>
        <v>-0.29999999999999716</v>
      </c>
      <c r="N91" s="24"/>
      <c r="Q91" s="9"/>
    </row>
    <row r="92" spans="1:17" s="5" customFormat="1" x14ac:dyDescent="0.2">
      <c r="A92" s="11" t="s">
        <v>66</v>
      </c>
      <c r="B92" s="5" t="s">
        <v>226</v>
      </c>
      <c r="C92" s="5" t="s">
        <v>3</v>
      </c>
      <c r="D92" s="4">
        <v>2</v>
      </c>
      <c r="E92" s="4">
        <v>1</v>
      </c>
      <c r="F92" s="4">
        <v>42.2</v>
      </c>
      <c r="G92" s="21">
        <v>2.5</v>
      </c>
      <c r="H92" s="4">
        <v>47</v>
      </c>
      <c r="I92">
        <v>3.7</v>
      </c>
      <c r="J92" s="4">
        <v>1</v>
      </c>
      <c r="K92" s="4">
        <v>50.2</v>
      </c>
      <c r="L92" s="4">
        <v>51</v>
      </c>
      <c r="M92" s="24">
        <f t="shared" si="3"/>
        <v>3.2000000000000028</v>
      </c>
      <c r="N92" s="24"/>
      <c r="Q92" s="9"/>
    </row>
    <row r="93" spans="1:17" s="5" customFormat="1" x14ac:dyDescent="0.2">
      <c r="A93" s="27" t="s">
        <v>122</v>
      </c>
      <c r="B93" s="27" t="s">
        <v>95</v>
      </c>
      <c r="C93" s="5" t="s">
        <v>165</v>
      </c>
      <c r="D93" s="4">
        <v>1</v>
      </c>
      <c r="E93" s="4">
        <v>2</v>
      </c>
      <c r="F93" s="4">
        <v>73.599999999999994</v>
      </c>
      <c r="G93" s="21">
        <v>3</v>
      </c>
      <c r="H93" s="4">
        <v>71.400000000000006</v>
      </c>
      <c r="I93" s="25">
        <v>5.3</v>
      </c>
      <c r="J93" s="29">
        <v>2</v>
      </c>
      <c r="K93" s="4">
        <v>79.599999999999994</v>
      </c>
      <c r="L93" s="4">
        <v>69.5</v>
      </c>
      <c r="M93" s="24">
        <f t="shared" si="3"/>
        <v>8.1999999999999886</v>
      </c>
      <c r="N93" s="24"/>
      <c r="Q93" s="9"/>
    </row>
    <row r="94" spans="1:17" s="5" customFormat="1" x14ac:dyDescent="0.2">
      <c r="A94" s="11" t="s">
        <v>62</v>
      </c>
      <c r="B94" s="5" t="s">
        <v>229</v>
      </c>
      <c r="C94" s="5" t="s">
        <v>3</v>
      </c>
      <c r="D94" s="4">
        <v>2</v>
      </c>
      <c r="E94" s="4">
        <v>0</v>
      </c>
      <c r="F94" s="4">
        <v>68.400000000000006</v>
      </c>
      <c r="G94" s="21">
        <v>2.5</v>
      </c>
      <c r="H94" s="4">
        <v>71.400000000000006</v>
      </c>
      <c r="I94">
        <v>5.9</v>
      </c>
      <c r="J94" s="4">
        <v>1</v>
      </c>
      <c r="K94" s="4">
        <v>71</v>
      </c>
      <c r="L94" s="4">
        <v>68</v>
      </c>
      <c r="M94" s="24">
        <f t="shared" si="3"/>
        <v>-0.40000000000000568</v>
      </c>
      <c r="N94" s="24"/>
      <c r="Q94" s="9"/>
    </row>
    <row r="95" spans="1:17" s="5" customFormat="1" x14ac:dyDescent="0.2">
      <c r="A95" s="11" t="s">
        <v>61</v>
      </c>
      <c r="B95" s="5" t="s">
        <v>230</v>
      </c>
      <c r="C95" s="5" t="s">
        <v>3</v>
      </c>
      <c r="D95" s="4">
        <v>2</v>
      </c>
      <c r="E95" s="4">
        <v>1</v>
      </c>
      <c r="F95" s="4">
        <v>56</v>
      </c>
      <c r="G95" s="21">
        <v>2.5</v>
      </c>
      <c r="H95" s="4">
        <v>62</v>
      </c>
      <c r="I95">
        <v>5.4</v>
      </c>
      <c r="J95" s="4">
        <v>1</v>
      </c>
      <c r="K95" s="4">
        <v>63.4</v>
      </c>
      <c r="L95" s="4">
        <v>58.5</v>
      </c>
      <c r="M95" s="24">
        <f t="shared" si="3"/>
        <v>1.3999999999999986</v>
      </c>
      <c r="N95" s="24"/>
      <c r="Q95" s="9"/>
    </row>
    <row r="96" spans="1:17" s="5" customFormat="1" x14ac:dyDescent="0.2">
      <c r="A96" s="11" t="s">
        <v>47</v>
      </c>
      <c r="B96" s="5" t="s">
        <v>231</v>
      </c>
      <c r="C96" s="5" t="s">
        <v>3</v>
      </c>
      <c r="D96" s="4">
        <v>2</v>
      </c>
      <c r="E96" s="4">
        <v>2</v>
      </c>
      <c r="F96" s="4">
        <v>55.8</v>
      </c>
      <c r="G96" s="21">
        <v>2.5</v>
      </c>
      <c r="H96" s="4">
        <v>59</v>
      </c>
      <c r="I96">
        <v>4.4000000000000004</v>
      </c>
      <c r="J96" s="4">
        <v>1</v>
      </c>
      <c r="K96" s="4">
        <v>64</v>
      </c>
      <c r="L96" s="4">
        <v>57</v>
      </c>
      <c r="M96" s="24">
        <f t="shared" si="3"/>
        <v>5</v>
      </c>
      <c r="N96" s="24"/>
      <c r="Q96" s="9"/>
    </row>
    <row r="97" spans="1:17" s="5" customFormat="1" x14ac:dyDescent="0.2">
      <c r="A97" s="26" t="s">
        <v>49</v>
      </c>
      <c r="B97" s="27" t="s">
        <v>240</v>
      </c>
      <c r="C97" s="5" t="s">
        <v>3</v>
      </c>
      <c r="D97" s="4">
        <v>2</v>
      </c>
      <c r="E97" s="4">
        <v>2</v>
      </c>
      <c r="F97" s="4">
        <v>52.4</v>
      </c>
      <c r="G97" s="21">
        <v>2</v>
      </c>
      <c r="H97" s="4">
        <v>57.6</v>
      </c>
      <c r="I97" s="25">
        <v>5.2</v>
      </c>
      <c r="J97" s="29">
        <v>2</v>
      </c>
      <c r="K97" s="4">
        <v>58.4</v>
      </c>
      <c r="L97" s="4">
        <v>50.5</v>
      </c>
      <c r="M97" s="24">
        <f t="shared" si="3"/>
        <v>0.79999999999999716</v>
      </c>
      <c r="N97" s="24"/>
      <c r="Q97" s="9"/>
    </row>
    <row r="98" spans="1:17" s="5" customFormat="1" x14ac:dyDescent="0.2">
      <c r="A98" s="11" t="s">
        <v>60</v>
      </c>
      <c r="B98" s="5" t="s">
        <v>234</v>
      </c>
      <c r="C98" s="5" t="s">
        <v>3</v>
      </c>
      <c r="D98" s="4">
        <v>2</v>
      </c>
      <c r="E98" s="4">
        <v>0</v>
      </c>
      <c r="F98" s="4">
        <v>66.2</v>
      </c>
      <c r="G98" s="21">
        <v>3</v>
      </c>
      <c r="H98" s="4">
        <v>70.599999999999994</v>
      </c>
      <c r="I98">
        <v>4.7</v>
      </c>
      <c r="J98" s="4">
        <v>1</v>
      </c>
      <c r="K98" s="4">
        <v>75.8</v>
      </c>
      <c r="L98" s="4">
        <v>70</v>
      </c>
      <c r="M98" s="24">
        <f t="shared" si="3"/>
        <v>5.2000000000000028</v>
      </c>
      <c r="N98" s="24"/>
      <c r="Q98" s="9"/>
    </row>
    <row r="99" spans="1:17" s="5" customFormat="1" x14ac:dyDescent="0.2">
      <c r="A99" s="11" t="s">
        <v>72</v>
      </c>
      <c r="B99" s="5" t="s">
        <v>236</v>
      </c>
      <c r="C99" s="5" t="s">
        <v>3</v>
      </c>
      <c r="D99" s="4">
        <v>2</v>
      </c>
      <c r="E99" s="4">
        <v>1</v>
      </c>
      <c r="F99" s="4">
        <v>45.6</v>
      </c>
      <c r="G99" s="21">
        <v>3</v>
      </c>
      <c r="H99" s="4">
        <v>50.8</v>
      </c>
      <c r="I99">
        <v>4.5</v>
      </c>
      <c r="J99" s="4">
        <v>1</v>
      </c>
      <c r="K99" s="4">
        <v>55</v>
      </c>
      <c r="L99" s="4">
        <v>50</v>
      </c>
      <c r="M99" s="24">
        <f t="shared" si="3"/>
        <v>4.2000000000000028</v>
      </c>
      <c r="N99" s="24"/>
      <c r="Q99" s="9"/>
    </row>
    <row r="100" spans="1:17" s="5" customFormat="1" x14ac:dyDescent="0.2">
      <c r="A100" s="11" t="s">
        <v>51</v>
      </c>
      <c r="B100" s="5" t="s">
        <v>237</v>
      </c>
      <c r="C100" s="5" t="s">
        <v>3</v>
      </c>
      <c r="D100" s="4">
        <v>2</v>
      </c>
      <c r="E100" s="4">
        <v>1</v>
      </c>
      <c r="F100" s="4">
        <v>53.2</v>
      </c>
      <c r="G100" s="21">
        <v>3</v>
      </c>
      <c r="H100" s="4">
        <v>56.4</v>
      </c>
      <c r="I100">
        <v>5.3</v>
      </c>
      <c r="J100" s="4">
        <v>2</v>
      </c>
      <c r="K100" s="4">
        <v>58.2</v>
      </c>
      <c r="L100" s="4">
        <v>51.5</v>
      </c>
      <c r="M100" s="24">
        <f t="shared" si="3"/>
        <v>1.8000000000000043</v>
      </c>
      <c r="N100" s="24"/>
      <c r="Q100" s="9"/>
    </row>
    <row r="101" spans="1:17" s="5" customFormat="1" x14ac:dyDescent="0.2">
      <c r="A101" s="11" t="s">
        <v>33</v>
      </c>
      <c r="B101" s="5" t="s">
        <v>239</v>
      </c>
      <c r="C101" s="5" t="s">
        <v>3</v>
      </c>
      <c r="D101" s="4">
        <v>2</v>
      </c>
      <c r="E101" s="4">
        <v>1</v>
      </c>
      <c r="F101" s="4">
        <v>69.599999999999994</v>
      </c>
      <c r="G101" s="21">
        <v>3</v>
      </c>
      <c r="H101" s="4">
        <v>66.2</v>
      </c>
      <c r="I101">
        <v>5.9</v>
      </c>
      <c r="J101" s="4">
        <v>2</v>
      </c>
      <c r="K101" s="4">
        <v>70.8</v>
      </c>
      <c r="L101" s="4">
        <v>59.5</v>
      </c>
      <c r="M101" s="24">
        <f t="shared" si="3"/>
        <v>4.5999999999999943</v>
      </c>
      <c r="N101" s="24"/>
      <c r="Q101" s="9"/>
    </row>
    <row r="102" spans="1:17" s="5" customFormat="1" x14ac:dyDescent="0.2">
      <c r="A102" s="11" t="s">
        <v>27</v>
      </c>
      <c r="B102" s="5" t="s">
        <v>160</v>
      </c>
      <c r="C102" s="5" t="s">
        <v>3</v>
      </c>
      <c r="D102" s="4">
        <v>2</v>
      </c>
      <c r="E102" s="4">
        <v>2</v>
      </c>
      <c r="F102" s="4">
        <v>48.2</v>
      </c>
      <c r="G102" s="21">
        <v>2</v>
      </c>
      <c r="H102" s="4">
        <v>54</v>
      </c>
      <c r="I102">
        <v>5.0999999999999996</v>
      </c>
      <c r="J102" s="4">
        <v>2</v>
      </c>
      <c r="K102" s="4">
        <v>56.2</v>
      </c>
      <c r="L102" s="4">
        <v>47</v>
      </c>
      <c r="M102" s="24">
        <f t="shared" si="3"/>
        <v>2.2000000000000028</v>
      </c>
      <c r="N102" s="24"/>
      <c r="Q102" s="9"/>
    </row>
    <row r="103" spans="1:17" s="5" customFormat="1" x14ac:dyDescent="0.2">
      <c r="A103" s="11" t="s">
        <v>44</v>
      </c>
      <c r="B103" s="5" t="s">
        <v>241</v>
      </c>
      <c r="C103" s="5" t="s">
        <v>3</v>
      </c>
      <c r="D103" s="4">
        <v>2</v>
      </c>
      <c r="E103" s="4">
        <v>1</v>
      </c>
      <c r="F103" s="4">
        <v>53.4</v>
      </c>
      <c r="G103" s="21">
        <v>2</v>
      </c>
      <c r="H103" s="4">
        <v>58</v>
      </c>
      <c r="I103">
        <v>3.2</v>
      </c>
      <c r="J103" s="4">
        <v>1</v>
      </c>
      <c r="K103" s="4">
        <v>61.4</v>
      </c>
      <c r="L103" s="4">
        <v>56.5</v>
      </c>
      <c r="M103" s="24">
        <f t="shared" si="3"/>
        <v>3.3999999999999986</v>
      </c>
      <c r="N103" s="24"/>
      <c r="Q103" s="9"/>
    </row>
    <row r="104" spans="1:17" s="5" customFormat="1" x14ac:dyDescent="0.2">
      <c r="A104" s="11" t="s">
        <v>48</v>
      </c>
      <c r="B104" s="5" t="s">
        <v>243</v>
      </c>
      <c r="C104" s="5" t="s">
        <v>165</v>
      </c>
      <c r="D104" s="4">
        <v>2</v>
      </c>
      <c r="E104" s="4">
        <v>1</v>
      </c>
      <c r="F104" s="4">
        <v>52.6</v>
      </c>
      <c r="G104" s="21">
        <v>2</v>
      </c>
      <c r="H104" s="4">
        <v>56.4</v>
      </c>
      <c r="I104">
        <v>4</v>
      </c>
      <c r="J104" s="4">
        <v>1</v>
      </c>
      <c r="K104" s="4">
        <v>62</v>
      </c>
      <c r="L104" s="4">
        <v>57.5</v>
      </c>
      <c r="M104" s="24">
        <f t="shared" si="3"/>
        <v>5.6000000000000014</v>
      </c>
      <c r="N104" s="24"/>
      <c r="Q104" s="9"/>
    </row>
    <row r="105" spans="1:17" s="5" customFormat="1" x14ac:dyDescent="0.2">
      <c r="A105" s="11" t="s">
        <v>32</v>
      </c>
      <c r="B105" s="5" t="s">
        <v>244</v>
      </c>
      <c r="C105" s="5" t="s">
        <v>3</v>
      </c>
      <c r="D105" s="4">
        <v>2</v>
      </c>
      <c r="E105" s="4">
        <v>0</v>
      </c>
      <c r="F105" s="4">
        <v>58.8</v>
      </c>
      <c r="G105" s="21">
        <v>3</v>
      </c>
      <c r="H105" s="4">
        <v>62.6</v>
      </c>
      <c r="I105">
        <v>5.2</v>
      </c>
      <c r="J105" s="4">
        <v>1</v>
      </c>
      <c r="K105" s="4">
        <v>66</v>
      </c>
      <c r="L105" s="4">
        <v>72</v>
      </c>
      <c r="M105" s="24">
        <f t="shared" si="3"/>
        <v>3.3999999999999986</v>
      </c>
      <c r="N105" s="24"/>
      <c r="Q105" s="9"/>
    </row>
    <row r="106" spans="1:17" s="5" customFormat="1" x14ac:dyDescent="0.2">
      <c r="A106" s="11" t="s">
        <v>24</v>
      </c>
      <c r="B106" s="5" t="s">
        <v>98</v>
      </c>
      <c r="C106" s="5" t="s">
        <v>3</v>
      </c>
      <c r="D106" s="4">
        <v>2</v>
      </c>
      <c r="E106" s="4">
        <v>1</v>
      </c>
      <c r="F106" s="4">
        <v>56.2</v>
      </c>
      <c r="G106" s="21">
        <v>2.5</v>
      </c>
      <c r="H106" s="4">
        <v>56.2</v>
      </c>
      <c r="I106">
        <v>5</v>
      </c>
      <c r="J106" s="4">
        <v>1</v>
      </c>
      <c r="K106" s="4">
        <v>59.8</v>
      </c>
      <c r="L106" s="4">
        <v>55.5</v>
      </c>
      <c r="M106" s="24">
        <f t="shared" si="3"/>
        <v>3.5999999999999943</v>
      </c>
      <c r="N106" s="24"/>
      <c r="Q106" s="9"/>
    </row>
    <row r="107" spans="1:17" s="5" customFormat="1" x14ac:dyDescent="0.2">
      <c r="A107" s="5" t="s">
        <v>123</v>
      </c>
      <c r="B107" s="5" t="s">
        <v>220</v>
      </c>
      <c r="C107" s="5" t="s">
        <v>3</v>
      </c>
      <c r="D107" s="4">
        <v>1</v>
      </c>
      <c r="E107" s="4">
        <v>2</v>
      </c>
      <c r="F107" s="4">
        <v>53.2</v>
      </c>
      <c r="G107" s="21">
        <v>2.5</v>
      </c>
      <c r="H107" s="4">
        <v>58.2</v>
      </c>
      <c r="I107">
        <v>5.0999999999999996</v>
      </c>
      <c r="J107" s="4">
        <v>2</v>
      </c>
      <c r="K107" s="4">
        <v>61.2</v>
      </c>
      <c r="L107" s="4">
        <v>50</v>
      </c>
      <c r="M107" s="24">
        <f t="shared" si="3"/>
        <v>3</v>
      </c>
      <c r="N107" s="24"/>
      <c r="Q107" s="9"/>
    </row>
    <row r="108" spans="1:17" s="5" customFormat="1" x14ac:dyDescent="0.2">
      <c r="A108" s="11" t="s">
        <v>84</v>
      </c>
      <c r="B108" s="5" t="s">
        <v>250</v>
      </c>
      <c r="C108" s="5" t="s">
        <v>3</v>
      </c>
      <c r="D108" s="4">
        <v>2</v>
      </c>
      <c r="E108" s="4">
        <v>1</v>
      </c>
      <c r="F108" s="4">
        <v>59.2</v>
      </c>
      <c r="G108" s="21">
        <v>2</v>
      </c>
      <c r="H108" s="4">
        <v>58.6</v>
      </c>
      <c r="I108">
        <v>6.2</v>
      </c>
      <c r="J108" s="4">
        <v>1</v>
      </c>
      <c r="K108" s="4">
        <v>58.8</v>
      </c>
      <c r="L108" s="4">
        <v>55.5</v>
      </c>
      <c r="M108" s="24">
        <f t="shared" si="3"/>
        <v>0.19999999999999574</v>
      </c>
      <c r="N108" s="24"/>
      <c r="Q108" s="9"/>
    </row>
    <row r="109" spans="1:17" s="5" customFormat="1" x14ac:dyDescent="0.2">
      <c r="A109" s="11" t="s">
        <v>39</v>
      </c>
      <c r="B109" s="5" t="s">
        <v>96</v>
      </c>
      <c r="C109" s="5" t="s">
        <v>3</v>
      </c>
      <c r="D109" s="4">
        <v>2</v>
      </c>
      <c r="E109" s="4">
        <v>1</v>
      </c>
      <c r="F109" s="4">
        <v>57.8</v>
      </c>
      <c r="G109" s="21">
        <v>3</v>
      </c>
      <c r="H109" s="4">
        <v>57</v>
      </c>
      <c r="I109">
        <v>7.1</v>
      </c>
      <c r="J109" s="4">
        <v>1</v>
      </c>
      <c r="K109" s="4">
        <v>54.8</v>
      </c>
      <c r="L109" s="4">
        <v>53.5</v>
      </c>
      <c r="M109" s="24">
        <f t="shared" si="3"/>
        <v>-2.2000000000000028</v>
      </c>
      <c r="N109" s="24"/>
      <c r="Q109" s="9"/>
    </row>
    <row r="110" spans="1:17" s="5" customFormat="1" x14ac:dyDescent="0.2">
      <c r="A110" s="11" t="s">
        <v>41</v>
      </c>
      <c r="B110" s="5" t="s">
        <v>252</v>
      </c>
      <c r="C110" s="5" t="s">
        <v>3</v>
      </c>
      <c r="D110" s="4">
        <v>2</v>
      </c>
      <c r="E110" s="4">
        <v>2</v>
      </c>
      <c r="F110" s="4">
        <v>58.6</v>
      </c>
      <c r="G110" s="21">
        <v>3</v>
      </c>
      <c r="H110" s="4">
        <v>57.4</v>
      </c>
      <c r="I110">
        <v>5.6</v>
      </c>
      <c r="J110" s="4">
        <v>1</v>
      </c>
      <c r="K110" s="4">
        <v>58.6</v>
      </c>
      <c r="L110" s="4">
        <v>58</v>
      </c>
      <c r="M110" s="24">
        <f t="shared" si="3"/>
        <v>1.2000000000000028</v>
      </c>
      <c r="N110" s="24"/>
      <c r="Q110" s="9"/>
    </row>
    <row r="111" spans="1:17" s="5" customFormat="1" x14ac:dyDescent="0.2">
      <c r="A111" s="11" t="s">
        <v>79</v>
      </c>
      <c r="B111" s="5" t="s">
        <v>253</v>
      </c>
      <c r="C111" s="5" t="s">
        <v>3</v>
      </c>
      <c r="D111" s="4">
        <v>2</v>
      </c>
      <c r="E111" s="4">
        <v>1</v>
      </c>
      <c r="F111" s="4">
        <v>55.8</v>
      </c>
      <c r="G111" s="21">
        <v>3</v>
      </c>
      <c r="H111" s="4">
        <v>52</v>
      </c>
      <c r="I111">
        <v>4</v>
      </c>
      <c r="J111" s="4">
        <v>1</v>
      </c>
      <c r="K111" s="4">
        <v>51.4</v>
      </c>
      <c r="L111" s="4">
        <v>47.5</v>
      </c>
      <c r="M111" s="24">
        <f t="shared" ref="M111:M142" si="4">K111-H111</f>
        <v>-0.60000000000000142</v>
      </c>
      <c r="N111" s="24"/>
      <c r="Q111" s="9"/>
    </row>
    <row r="112" spans="1:17" s="5" customFormat="1" x14ac:dyDescent="0.2">
      <c r="A112" s="11" t="s">
        <v>82</v>
      </c>
      <c r="B112" s="5" t="s">
        <v>255</v>
      </c>
      <c r="C112" s="5" t="s">
        <v>3</v>
      </c>
      <c r="D112" s="4">
        <v>2</v>
      </c>
      <c r="E112" s="4">
        <v>0</v>
      </c>
      <c r="F112" s="4">
        <v>43.2</v>
      </c>
      <c r="G112" s="21">
        <v>3</v>
      </c>
      <c r="H112" s="4">
        <v>50.4</v>
      </c>
      <c r="I112">
        <v>4.0999999999999996</v>
      </c>
      <c r="J112" s="4">
        <v>1</v>
      </c>
      <c r="K112" s="4">
        <v>48</v>
      </c>
      <c r="L112" s="4">
        <v>45</v>
      </c>
      <c r="M112" s="24">
        <f t="shared" si="4"/>
        <v>-2.3999999999999986</v>
      </c>
      <c r="N112" s="24"/>
      <c r="Q112" s="9"/>
    </row>
    <row r="113" spans="1:17" s="5" customFormat="1" x14ac:dyDescent="0.2">
      <c r="A113" s="11" t="s">
        <v>83</v>
      </c>
      <c r="B113" s="5" t="s">
        <v>256</v>
      </c>
      <c r="C113" s="5" t="s">
        <v>3</v>
      </c>
      <c r="D113" s="4">
        <v>2</v>
      </c>
      <c r="E113" s="4">
        <v>1</v>
      </c>
      <c r="F113" s="4">
        <v>59.2</v>
      </c>
      <c r="G113" s="21">
        <v>3</v>
      </c>
      <c r="H113" s="4">
        <v>59.8</v>
      </c>
      <c r="I113">
        <v>5.0999999999999996</v>
      </c>
      <c r="J113" s="4">
        <v>2</v>
      </c>
      <c r="K113" s="4">
        <v>67</v>
      </c>
      <c r="L113" s="4">
        <v>55</v>
      </c>
      <c r="M113" s="24">
        <f t="shared" si="4"/>
        <v>7.2000000000000028</v>
      </c>
      <c r="N113" s="24"/>
      <c r="Q113" s="9"/>
    </row>
    <row r="114" spans="1:17" s="5" customFormat="1" x14ac:dyDescent="0.2">
      <c r="A114" s="5" t="s">
        <v>129</v>
      </c>
      <c r="B114" s="5" t="s">
        <v>228</v>
      </c>
      <c r="C114" s="5" t="s">
        <v>3</v>
      </c>
      <c r="D114" s="4">
        <v>3</v>
      </c>
      <c r="E114" s="4">
        <v>2</v>
      </c>
      <c r="F114" s="4">
        <v>55.8</v>
      </c>
      <c r="G114" s="21">
        <v>3</v>
      </c>
      <c r="H114" s="4">
        <v>59.2</v>
      </c>
      <c r="I114">
        <v>5</v>
      </c>
      <c r="J114" s="4">
        <v>2</v>
      </c>
      <c r="K114" s="4">
        <v>66.2</v>
      </c>
      <c r="L114" s="4">
        <v>57.5</v>
      </c>
      <c r="M114" s="24">
        <f t="shared" si="4"/>
        <v>7</v>
      </c>
      <c r="N114" s="24"/>
      <c r="Q114" s="9"/>
    </row>
    <row r="115" spans="1:17" s="5" customFormat="1" x14ac:dyDescent="0.2">
      <c r="A115" s="11" t="s">
        <v>87</v>
      </c>
      <c r="B115" s="5" t="s">
        <v>259</v>
      </c>
      <c r="C115" s="5" t="s">
        <v>3</v>
      </c>
      <c r="D115" s="4">
        <v>2</v>
      </c>
      <c r="E115" s="4">
        <v>1</v>
      </c>
      <c r="F115" s="4">
        <v>56.8</v>
      </c>
      <c r="G115" s="21">
        <v>3</v>
      </c>
      <c r="H115" s="4">
        <v>54.8</v>
      </c>
      <c r="I115">
        <v>6</v>
      </c>
      <c r="J115" s="4">
        <v>1</v>
      </c>
      <c r="K115" s="4">
        <v>52.2</v>
      </c>
      <c r="L115" s="4">
        <v>48.5</v>
      </c>
      <c r="M115" s="24">
        <f t="shared" si="4"/>
        <v>-2.5999999999999943</v>
      </c>
      <c r="N115" s="24"/>
      <c r="Q115" s="9"/>
    </row>
    <row r="116" spans="1:17" s="5" customFormat="1" x14ac:dyDescent="0.2">
      <c r="A116" s="11" t="s">
        <v>78</v>
      </c>
      <c r="B116" s="5" t="s">
        <v>260</v>
      </c>
      <c r="C116" s="5" t="s">
        <v>3</v>
      </c>
      <c r="D116" s="4">
        <v>2</v>
      </c>
      <c r="E116" s="4">
        <v>1</v>
      </c>
      <c r="F116" s="4">
        <v>56.8</v>
      </c>
      <c r="G116" s="21">
        <v>2</v>
      </c>
      <c r="H116" s="4">
        <v>60</v>
      </c>
      <c r="I116">
        <v>4.5999999999999996</v>
      </c>
      <c r="J116" s="4">
        <v>2</v>
      </c>
      <c r="K116" s="4">
        <v>63</v>
      </c>
      <c r="L116" s="4">
        <v>50</v>
      </c>
      <c r="M116" s="24">
        <f t="shared" si="4"/>
        <v>3</v>
      </c>
      <c r="N116" s="24"/>
      <c r="Q116" s="9"/>
    </row>
    <row r="117" spans="1:17" s="5" customFormat="1" x14ac:dyDescent="0.2">
      <c r="A117" s="11" t="s">
        <v>89</v>
      </c>
      <c r="B117" s="5" t="s">
        <v>262</v>
      </c>
      <c r="C117" s="5" t="s">
        <v>3</v>
      </c>
      <c r="D117" s="4">
        <v>2</v>
      </c>
      <c r="E117" s="4">
        <v>1</v>
      </c>
      <c r="F117" s="4">
        <v>41</v>
      </c>
      <c r="G117" s="21">
        <v>3</v>
      </c>
      <c r="H117" s="4">
        <v>49</v>
      </c>
      <c r="I117">
        <v>5</v>
      </c>
      <c r="J117" s="4">
        <v>1</v>
      </c>
      <c r="K117" s="4">
        <v>46.8</v>
      </c>
      <c r="L117" s="4">
        <v>43</v>
      </c>
      <c r="M117" s="24">
        <f t="shared" si="4"/>
        <v>-2.2000000000000028</v>
      </c>
      <c r="N117" s="24"/>
      <c r="Q117" s="9"/>
    </row>
    <row r="118" spans="1:17" s="5" customFormat="1" x14ac:dyDescent="0.2">
      <c r="A118" s="11" t="s">
        <v>42</v>
      </c>
      <c r="B118" s="5" t="s">
        <v>264</v>
      </c>
      <c r="C118" s="5" t="s">
        <v>3</v>
      </c>
      <c r="D118" s="4">
        <v>2</v>
      </c>
      <c r="E118" s="4">
        <v>0</v>
      </c>
      <c r="F118" s="4">
        <v>47</v>
      </c>
      <c r="G118" s="21">
        <v>2.5</v>
      </c>
      <c r="H118" s="4">
        <v>55.5</v>
      </c>
      <c r="I118">
        <v>5</v>
      </c>
      <c r="J118" s="4">
        <v>1</v>
      </c>
      <c r="K118" s="4">
        <v>51.4</v>
      </c>
      <c r="L118" s="4">
        <v>48</v>
      </c>
      <c r="M118" s="24">
        <f t="shared" si="4"/>
        <v>-4.1000000000000014</v>
      </c>
      <c r="N118" s="24"/>
      <c r="Q118" s="9"/>
    </row>
    <row r="119" spans="1:17" s="5" customFormat="1" x14ac:dyDescent="0.2">
      <c r="A119" s="11" t="s">
        <v>85</v>
      </c>
      <c r="B119" s="5" t="s">
        <v>265</v>
      </c>
      <c r="C119" s="5" t="s">
        <v>3</v>
      </c>
      <c r="D119" s="4">
        <v>2</v>
      </c>
      <c r="E119" s="4">
        <v>1</v>
      </c>
      <c r="F119" s="4">
        <v>41.6</v>
      </c>
      <c r="G119" s="21">
        <v>3</v>
      </c>
      <c r="H119" s="4">
        <v>48.5</v>
      </c>
      <c r="I119">
        <v>4.5999999999999996</v>
      </c>
      <c r="J119" s="4">
        <v>1</v>
      </c>
      <c r="K119" s="4">
        <v>47.8</v>
      </c>
      <c r="L119" s="4">
        <v>47.5</v>
      </c>
      <c r="M119" s="24">
        <f t="shared" si="4"/>
        <v>-0.70000000000000284</v>
      </c>
      <c r="N119" s="24"/>
      <c r="Q119" s="9"/>
    </row>
    <row r="120" spans="1:17" s="5" customFormat="1" x14ac:dyDescent="0.2">
      <c r="A120" s="5" t="s">
        <v>125</v>
      </c>
      <c r="B120" s="5" t="s">
        <v>224</v>
      </c>
      <c r="C120" s="5" t="s">
        <v>165</v>
      </c>
      <c r="D120" s="4">
        <v>1</v>
      </c>
      <c r="E120" s="4">
        <v>2</v>
      </c>
      <c r="F120" s="4">
        <v>61.8</v>
      </c>
      <c r="G120" s="21">
        <v>2</v>
      </c>
      <c r="H120" s="4">
        <v>63.6</v>
      </c>
      <c r="I120">
        <v>5</v>
      </c>
      <c r="J120" s="4">
        <v>2</v>
      </c>
      <c r="K120" s="4">
        <v>76.8</v>
      </c>
      <c r="L120" s="4">
        <v>61.5</v>
      </c>
      <c r="M120" s="24">
        <f t="shared" si="4"/>
        <v>13.199999999999996</v>
      </c>
      <c r="N120" s="24"/>
      <c r="Q120" s="9"/>
    </row>
    <row r="121" spans="1:17" s="5" customFormat="1" x14ac:dyDescent="0.2">
      <c r="A121" s="11" t="s">
        <v>88</v>
      </c>
      <c r="B121" s="5" t="s">
        <v>267</v>
      </c>
      <c r="C121" s="5" t="s">
        <v>3</v>
      </c>
      <c r="D121" s="4">
        <v>2</v>
      </c>
      <c r="E121" s="4">
        <v>1</v>
      </c>
      <c r="F121" s="4">
        <v>52</v>
      </c>
      <c r="G121" s="21">
        <v>2</v>
      </c>
      <c r="H121" s="4">
        <v>56.5</v>
      </c>
      <c r="I121">
        <v>4.5</v>
      </c>
      <c r="J121" s="4">
        <v>1</v>
      </c>
      <c r="K121" s="4">
        <v>51.4</v>
      </c>
      <c r="L121" s="4">
        <v>50</v>
      </c>
      <c r="M121" s="24">
        <f t="shared" si="4"/>
        <v>-5.1000000000000014</v>
      </c>
      <c r="N121" s="24"/>
      <c r="Q121" s="9"/>
    </row>
    <row r="122" spans="1:17" s="5" customFormat="1" x14ac:dyDescent="0.2">
      <c r="A122" s="11" t="s">
        <v>86</v>
      </c>
      <c r="B122" s="5" t="s">
        <v>268</v>
      </c>
      <c r="C122" s="5" t="s">
        <v>3</v>
      </c>
      <c r="D122" s="4">
        <v>2</v>
      </c>
      <c r="E122" s="4">
        <v>0</v>
      </c>
      <c r="F122" s="4">
        <v>59.4</v>
      </c>
      <c r="G122" s="21">
        <v>3</v>
      </c>
      <c r="H122" s="4">
        <v>62.5</v>
      </c>
      <c r="I122">
        <v>5.3</v>
      </c>
      <c r="J122" s="4">
        <v>1</v>
      </c>
      <c r="K122" s="4">
        <v>58.8</v>
      </c>
      <c r="L122" s="4">
        <v>52.5</v>
      </c>
      <c r="M122" s="24">
        <f t="shared" si="4"/>
        <v>-3.7000000000000028</v>
      </c>
      <c r="N122" s="24"/>
      <c r="Q122" s="9"/>
    </row>
    <row r="123" spans="1:17" s="5" customFormat="1" x14ac:dyDescent="0.2">
      <c r="A123" s="11" t="s">
        <v>9</v>
      </c>
      <c r="B123" s="5" t="s">
        <v>212</v>
      </c>
      <c r="C123" s="5" t="s">
        <v>3</v>
      </c>
      <c r="D123" s="4">
        <v>2</v>
      </c>
      <c r="E123" s="4">
        <v>2</v>
      </c>
      <c r="F123" s="4">
        <v>53.4</v>
      </c>
      <c r="G123" s="21">
        <v>2</v>
      </c>
      <c r="H123" s="4">
        <v>57.4</v>
      </c>
      <c r="I123">
        <v>4.9000000000000004</v>
      </c>
      <c r="J123" s="4">
        <v>2</v>
      </c>
      <c r="K123" s="4">
        <v>62</v>
      </c>
      <c r="L123" s="4">
        <v>54.5</v>
      </c>
      <c r="M123" s="24">
        <f t="shared" si="4"/>
        <v>4.6000000000000014</v>
      </c>
      <c r="N123" s="24"/>
      <c r="Q123" s="9"/>
    </row>
    <row r="124" spans="1:17" s="5" customFormat="1" x14ac:dyDescent="0.2">
      <c r="A124" s="11" t="s">
        <v>93</v>
      </c>
      <c r="B124" s="5" t="s">
        <v>270</v>
      </c>
      <c r="C124" s="5" t="s">
        <v>165</v>
      </c>
      <c r="D124" s="4">
        <v>2</v>
      </c>
      <c r="E124" s="4">
        <v>1</v>
      </c>
      <c r="F124" s="4">
        <v>54.2</v>
      </c>
      <c r="G124" s="21">
        <v>3</v>
      </c>
      <c r="H124" s="4">
        <v>60</v>
      </c>
      <c r="I124">
        <v>4.8</v>
      </c>
      <c r="J124" s="4">
        <v>1</v>
      </c>
      <c r="K124" s="4">
        <v>61.6</v>
      </c>
      <c r="L124" s="4">
        <v>52.5</v>
      </c>
      <c r="M124" s="24">
        <f t="shared" si="4"/>
        <v>1.6000000000000014</v>
      </c>
      <c r="N124" s="24"/>
      <c r="Q124" s="9"/>
    </row>
    <row r="125" spans="1:17" s="5" customFormat="1" x14ac:dyDescent="0.2">
      <c r="A125" s="11" t="s">
        <v>77</v>
      </c>
      <c r="B125" s="5" t="s">
        <v>271</v>
      </c>
      <c r="C125" s="5" t="s">
        <v>165</v>
      </c>
      <c r="D125" s="4">
        <v>2</v>
      </c>
      <c r="E125" s="4">
        <v>1</v>
      </c>
      <c r="F125" s="4">
        <v>53.6</v>
      </c>
      <c r="G125" s="21">
        <v>2.5</v>
      </c>
      <c r="H125" s="4">
        <v>58.2</v>
      </c>
      <c r="I125">
        <v>5.4</v>
      </c>
      <c r="J125" s="4">
        <v>1</v>
      </c>
      <c r="K125" s="4">
        <v>65.599999999999994</v>
      </c>
      <c r="L125" s="4">
        <v>65.5</v>
      </c>
      <c r="M125" s="24">
        <f t="shared" si="4"/>
        <v>7.3999999999999915</v>
      </c>
      <c r="N125" s="24"/>
      <c r="Q125" s="9"/>
    </row>
    <row r="126" spans="1:17" s="5" customFormat="1" x14ac:dyDescent="0.2">
      <c r="A126" s="11" t="s">
        <v>90</v>
      </c>
      <c r="B126" s="5" t="s">
        <v>272</v>
      </c>
      <c r="C126" s="5" t="s">
        <v>3</v>
      </c>
      <c r="D126" s="4">
        <v>2</v>
      </c>
      <c r="E126" s="4">
        <v>1</v>
      </c>
      <c r="F126" s="4">
        <v>45.8</v>
      </c>
      <c r="G126" s="21">
        <v>3</v>
      </c>
      <c r="H126" s="4">
        <v>54</v>
      </c>
      <c r="I126">
        <v>5.2</v>
      </c>
      <c r="J126" s="4">
        <v>1</v>
      </c>
      <c r="K126" s="4">
        <v>52.4</v>
      </c>
      <c r="L126" s="4">
        <v>48.5</v>
      </c>
      <c r="M126" s="24">
        <f t="shared" si="4"/>
        <v>-1.6000000000000014</v>
      </c>
      <c r="N126" s="24"/>
      <c r="Q126" s="9"/>
    </row>
    <row r="127" spans="1:17" s="5" customFormat="1" x14ac:dyDescent="0.2">
      <c r="A127" s="11" t="s">
        <v>5</v>
      </c>
      <c r="B127" s="5" t="s">
        <v>274</v>
      </c>
      <c r="C127" s="5" t="s">
        <v>3</v>
      </c>
      <c r="D127" s="4">
        <v>2</v>
      </c>
      <c r="E127" s="4">
        <v>0</v>
      </c>
      <c r="F127" s="4">
        <v>50.2</v>
      </c>
      <c r="G127" s="21">
        <v>2.5</v>
      </c>
      <c r="H127" s="4">
        <v>56.5</v>
      </c>
      <c r="I127">
        <v>5.5</v>
      </c>
      <c r="J127" s="4">
        <v>1</v>
      </c>
      <c r="K127" s="4">
        <v>53</v>
      </c>
      <c r="L127" s="4">
        <v>53.5</v>
      </c>
      <c r="M127" s="24">
        <f t="shared" si="4"/>
        <v>-3.5</v>
      </c>
      <c r="N127" s="24"/>
      <c r="Q127" s="9"/>
    </row>
    <row r="128" spans="1:17" s="5" customFormat="1" x14ac:dyDescent="0.2">
      <c r="A128" s="11" t="s">
        <v>94</v>
      </c>
      <c r="B128" s="5" t="s">
        <v>275</v>
      </c>
      <c r="C128" s="5" t="s">
        <v>3</v>
      </c>
      <c r="D128" s="4">
        <v>2</v>
      </c>
      <c r="E128" s="4">
        <v>1</v>
      </c>
      <c r="F128" s="4">
        <v>32.799999999999997</v>
      </c>
      <c r="G128" s="21">
        <v>2.5</v>
      </c>
      <c r="H128" s="4">
        <v>42</v>
      </c>
      <c r="I128">
        <v>4.2</v>
      </c>
      <c r="J128" s="4">
        <v>1</v>
      </c>
      <c r="K128" s="4">
        <v>37</v>
      </c>
      <c r="L128" s="4">
        <v>36</v>
      </c>
      <c r="M128" s="24">
        <f t="shared" si="4"/>
        <v>-5</v>
      </c>
      <c r="N128" s="24"/>
      <c r="Q128" s="9"/>
    </row>
    <row r="129" spans="1:17" s="5" customFormat="1" x14ac:dyDescent="0.2">
      <c r="A129" s="11" t="s">
        <v>15</v>
      </c>
      <c r="B129" s="5" t="s">
        <v>277</v>
      </c>
      <c r="C129" s="5" t="s">
        <v>3</v>
      </c>
      <c r="D129" s="4">
        <v>2</v>
      </c>
      <c r="E129" s="4">
        <v>1</v>
      </c>
      <c r="F129" s="4">
        <v>45.4</v>
      </c>
      <c r="G129" s="21">
        <v>3</v>
      </c>
      <c r="H129" s="4">
        <v>57</v>
      </c>
      <c r="I129">
        <v>4.4000000000000004</v>
      </c>
      <c r="J129" s="4">
        <v>1</v>
      </c>
      <c r="K129" s="4">
        <v>55</v>
      </c>
      <c r="L129" s="4">
        <v>50</v>
      </c>
      <c r="M129" s="24">
        <f t="shared" si="4"/>
        <v>-2</v>
      </c>
      <c r="N129" s="24"/>
      <c r="Q129" s="9"/>
    </row>
    <row r="130" spans="1:17" s="5" customFormat="1" x14ac:dyDescent="0.2">
      <c r="A130" s="5" t="s">
        <v>105</v>
      </c>
      <c r="B130" s="5" t="s">
        <v>278</v>
      </c>
      <c r="C130" s="5" t="s">
        <v>3</v>
      </c>
      <c r="D130" s="4">
        <v>2</v>
      </c>
      <c r="E130" s="4">
        <v>1</v>
      </c>
      <c r="F130" s="4">
        <v>45.4</v>
      </c>
      <c r="G130" s="21">
        <v>2.5</v>
      </c>
      <c r="H130" s="4">
        <v>50</v>
      </c>
      <c r="I130">
        <v>4.2</v>
      </c>
      <c r="J130" s="4">
        <v>1</v>
      </c>
      <c r="K130" s="4">
        <v>47.4</v>
      </c>
      <c r="L130" s="4">
        <v>44.5</v>
      </c>
      <c r="M130" s="24">
        <f t="shared" si="4"/>
        <v>-2.6000000000000014</v>
      </c>
      <c r="N130" s="24"/>
      <c r="Q130" s="9"/>
    </row>
    <row r="131" spans="1:17" s="5" customFormat="1" x14ac:dyDescent="0.2">
      <c r="A131" s="11" t="s">
        <v>19</v>
      </c>
      <c r="B131" s="5" t="s">
        <v>279</v>
      </c>
      <c r="C131" s="5" t="s">
        <v>3</v>
      </c>
      <c r="D131" s="4">
        <v>2</v>
      </c>
      <c r="E131" s="4">
        <v>1</v>
      </c>
      <c r="F131" s="4">
        <v>50</v>
      </c>
      <c r="G131" s="21">
        <v>2.5</v>
      </c>
      <c r="H131" s="4">
        <v>58</v>
      </c>
      <c r="I131">
        <v>5</v>
      </c>
      <c r="J131" s="4">
        <v>1</v>
      </c>
      <c r="K131" s="4">
        <v>53</v>
      </c>
      <c r="L131" s="4">
        <v>52.5</v>
      </c>
      <c r="M131" s="24">
        <f t="shared" si="4"/>
        <v>-5</v>
      </c>
      <c r="N131" s="24"/>
      <c r="Q131" s="9"/>
    </row>
    <row r="132" spans="1:17" s="5" customFormat="1" x14ac:dyDescent="0.2">
      <c r="A132" s="5" t="s">
        <v>104</v>
      </c>
      <c r="B132" s="5" t="s">
        <v>280</v>
      </c>
      <c r="C132" s="5" t="s">
        <v>3</v>
      </c>
      <c r="D132" s="4">
        <v>2</v>
      </c>
      <c r="E132" s="4">
        <v>2</v>
      </c>
      <c r="F132" s="4">
        <v>59.8</v>
      </c>
      <c r="G132" s="21">
        <v>3</v>
      </c>
      <c r="H132" s="4">
        <v>63.5</v>
      </c>
      <c r="I132">
        <v>5.5</v>
      </c>
      <c r="J132" s="4">
        <v>1</v>
      </c>
      <c r="K132" s="4">
        <v>62.2</v>
      </c>
      <c r="L132" s="4">
        <v>56.5</v>
      </c>
      <c r="M132" s="24">
        <f t="shared" si="4"/>
        <v>-1.2999999999999972</v>
      </c>
      <c r="N132" s="24"/>
      <c r="Q132" s="9"/>
    </row>
    <row r="133" spans="1:17" s="5" customFormat="1" x14ac:dyDescent="0.2">
      <c r="A133" s="5" t="s">
        <v>108</v>
      </c>
      <c r="B133" s="5" t="s">
        <v>281</v>
      </c>
      <c r="C133" s="5" t="s">
        <v>3</v>
      </c>
      <c r="D133" s="4">
        <v>2</v>
      </c>
      <c r="E133" s="4">
        <v>1</v>
      </c>
      <c r="F133" s="4">
        <v>38.4</v>
      </c>
      <c r="G133" s="21">
        <v>2.5</v>
      </c>
      <c r="H133" s="4">
        <v>47</v>
      </c>
      <c r="I133">
        <v>3.5</v>
      </c>
      <c r="J133" s="4">
        <v>1</v>
      </c>
      <c r="K133" s="4">
        <v>46.4</v>
      </c>
      <c r="L133" s="4">
        <v>41.5</v>
      </c>
      <c r="M133" s="24">
        <f t="shared" si="4"/>
        <v>-0.60000000000000142</v>
      </c>
      <c r="N133" s="24"/>
      <c r="Q133" s="9"/>
    </row>
    <row r="134" spans="1:17" s="5" customFormat="1" x14ac:dyDescent="0.2">
      <c r="A134" s="5" t="s">
        <v>106</v>
      </c>
      <c r="B134" s="5" t="s">
        <v>282</v>
      </c>
      <c r="C134" s="5" t="s">
        <v>3</v>
      </c>
      <c r="D134" s="4">
        <v>2</v>
      </c>
      <c r="E134" s="4">
        <v>1</v>
      </c>
      <c r="F134" s="4">
        <v>45.6</v>
      </c>
      <c r="G134" s="21">
        <v>2.5</v>
      </c>
      <c r="H134" s="4">
        <v>52</v>
      </c>
      <c r="I134">
        <v>4.2</v>
      </c>
      <c r="J134" s="4">
        <v>1</v>
      </c>
      <c r="K134" s="4">
        <v>50.2</v>
      </c>
      <c r="L134" s="4">
        <v>44</v>
      </c>
      <c r="M134" s="24">
        <f t="shared" si="4"/>
        <v>-1.7999999999999972</v>
      </c>
      <c r="N134" s="24"/>
      <c r="Q134" s="9"/>
    </row>
    <row r="135" spans="1:17" s="5" customFormat="1" x14ac:dyDescent="0.2">
      <c r="A135" s="11" t="s">
        <v>46</v>
      </c>
      <c r="B135" s="5" t="s">
        <v>283</v>
      </c>
      <c r="C135" s="5" t="s">
        <v>3</v>
      </c>
      <c r="D135" s="4">
        <v>2</v>
      </c>
      <c r="E135" s="4">
        <v>1</v>
      </c>
      <c r="F135" s="4">
        <v>49.8</v>
      </c>
      <c r="G135" s="21">
        <v>3</v>
      </c>
      <c r="H135" s="4">
        <v>58</v>
      </c>
      <c r="I135">
        <v>6</v>
      </c>
      <c r="J135" s="4">
        <v>1</v>
      </c>
      <c r="K135" s="4">
        <v>56</v>
      </c>
      <c r="L135" s="4">
        <v>49.5</v>
      </c>
      <c r="M135" s="24">
        <f t="shared" si="4"/>
        <v>-2</v>
      </c>
      <c r="N135" s="24"/>
      <c r="Q135" s="9"/>
    </row>
    <row r="136" spans="1:17" s="5" customFormat="1" x14ac:dyDescent="0.2">
      <c r="A136" s="11" t="s">
        <v>16</v>
      </c>
      <c r="B136" s="5" t="s">
        <v>304</v>
      </c>
      <c r="C136" s="5" t="s">
        <v>3</v>
      </c>
      <c r="D136" s="4">
        <v>2</v>
      </c>
      <c r="E136" s="4">
        <v>1</v>
      </c>
      <c r="F136" s="4">
        <v>48.2</v>
      </c>
      <c r="G136" s="21">
        <v>2.5</v>
      </c>
      <c r="H136" s="4">
        <v>57.5</v>
      </c>
      <c r="I136">
        <v>5.3</v>
      </c>
      <c r="J136" s="4">
        <v>1</v>
      </c>
      <c r="K136" s="4">
        <v>53.2</v>
      </c>
      <c r="L136" s="4">
        <v>52</v>
      </c>
      <c r="M136" s="24">
        <f t="shared" si="4"/>
        <v>-4.2999999999999972</v>
      </c>
      <c r="N136" s="24"/>
      <c r="Q136" s="9"/>
    </row>
    <row r="137" spans="1:17" s="5" customFormat="1" x14ac:dyDescent="0.2">
      <c r="A137" s="5" t="s">
        <v>141</v>
      </c>
      <c r="B137" s="5" t="s">
        <v>249</v>
      </c>
      <c r="C137" s="5" t="s">
        <v>3</v>
      </c>
      <c r="D137" s="4">
        <v>3</v>
      </c>
      <c r="E137" s="4">
        <v>2</v>
      </c>
      <c r="F137" s="4">
        <v>57.4</v>
      </c>
      <c r="G137" s="21">
        <v>3.5</v>
      </c>
      <c r="H137" s="4">
        <v>55.8</v>
      </c>
      <c r="I137">
        <v>4.5</v>
      </c>
      <c r="J137" s="4">
        <v>2</v>
      </c>
      <c r="K137" s="4">
        <v>60</v>
      </c>
      <c r="L137" s="4">
        <v>45.5</v>
      </c>
      <c r="M137" s="24">
        <f t="shared" si="4"/>
        <v>4.2000000000000028</v>
      </c>
      <c r="N137" s="24"/>
      <c r="Q137" s="9"/>
    </row>
    <row r="138" spans="1:17" s="5" customFormat="1" x14ac:dyDescent="0.2">
      <c r="A138" s="5" t="s">
        <v>103</v>
      </c>
      <c r="B138" s="5" t="s">
        <v>309</v>
      </c>
      <c r="C138" s="5" t="s">
        <v>3</v>
      </c>
      <c r="D138" s="4">
        <v>2</v>
      </c>
      <c r="E138" s="4">
        <v>1</v>
      </c>
      <c r="F138" s="4">
        <v>44.4</v>
      </c>
      <c r="G138" s="21">
        <v>2.5</v>
      </c>
      <c r="H138" s="4">
        <v>51</v>
      </c>
      <c r="I138">
        <v>4.2</v>
      </c>
      <c r="J138" s="4">
        <v>1</v>
      </c>
      <c r="K138" s="4">
        <v>49</v>
      </c>
      <c r="L138" s="4">
        <v>46.5</v>
      </c>
      <c r="M138" s="24">
        <f t="shared" si="4"/>
        <v>-2</v>
      </c>
      <c r="N138" s="24"/>
      <c r="Q138" s="9"/>
    </row>
    <row r="139" spans="1:17" s="5" customFormat="1" x14ac:dyDescent="0.2">
      <c r="A139" s="5" t="s">
        <v>102</v>
      </c>
      <c r="B139" s="5" t="s">
        <v>310</v>
      </c>
      <c r="C139" s="5" t="s">
        <v>3</v>
      </c>
      <c r="D139" s="4">
        <v>2</v>
      </c>
      <c r="E139" s="4">
        <v>2</v>
      </c>
      <c r="F139" s="4">
        <v>44.4</v>
      </c>
      <c r="G139" s="21">
        <v>3</v>
      </c>
      <c r="H139" s="4">
        <v>52</v>
      </c>
      <c r="I139">
        <v>4.8</v>
      </c>
      <c r="J139" s="4">
        <v>1</v>
      </c>
      <c r="K139" s="4">
        <v>50.6</v>
      </c>
      <c r="L139" s="4">
        <v>46.5</v>
      </c>
      <c r="M139" s="24">
        <f t="shared" si="4"/>
        <v>-1.3999999999999986</v>
      </c>
      <c r="N139" s="24"/>
      <c r="Q139" s="9"/>
    </row>
    <row r="140" spans="1:17" s="5" customFormat="1" x14ac:dyDescent="0.2">
      <c r="A140" s="11" t="s">
        <v>75</v>
      </c>
      <c r="B140" s="5" t="s">
        <v>311</v>
      </c>
      <c r="C140" s="5" t="s">
        <v>3</v>
      </c>
      <c r="D140" s="4">
        <v>2</v>
      </c>
      <c r="E140" s="4">
        <v>1</v>
      </c>
      <c r="F140" s="4">
        <v>39.6</v>
      </c>
      <c r="G140" s="21">
        <v>2.5</v>
      </c>
      <c r="H140" s="4">
        <v>47.5</v>
      </c>
      <c r="I140">
        <v>5.2</v>
      </c>
      <c r="J140" s="4">
        <v>1</v>
      </c>
      <c r="K140" s="4">
        <v>45.8</v>
      </c>
      <c r="L140" s="4">
        <v>45</v>
      </c>
      <c r="M140" s="24">
        <f t="shared" si="4"/>
        <v>-1.7000000000000028</v>
      </c>
      <c r="N140" s="24"/>
      <c r="Q140" s="9"/>
    </row>
    <row r="141" spans="1:17" s="5" customFormat="1" x14ac:dyDescent="0.2">
      <c r="A141" s="5" t="s">
        <v>116</v>
      </c>
      <c r="B141" s="5" t="s">
        <v>167</v>
      </c>
      <c r="C141" s="5" t="s">
        <v>165</v>
      </c>
      <c r="D141" s="4">
        <v>1</v>
      </c>
      <c r="E141" s="4">
        <v>2</v>
      </c>
      <c r="F141" s="4">
        <v>67.599999999999994</v>
      </c>
      <c r="G141" s="21">
        <v>2.5</v>
      </c>
      <c r="H141" s="4">
        <v>71.2</v>
      </c>
      <c r="I141">
        <v>3.3</v>
      </c>
      <c r="J141" s="4">
        <v>3</v>
      </c>
      <c r="K141" s="4">
        <v>88.6</v>
      </c>
      <c r="L141" s="4">
        <v>58.5</v>
      </c>
      <c r="M141" s="24">
        <f t="shared" si="4"/>
        <v>17.399999999999991</v>
      </c>
      <c r="N141" s="24"/>
      <c r="Q141" s="9"/>
    </row>
    <row r="142" spans="1:17" s="5" customFormat="1" x14ac:dyDescent="0.2">
      <c r="A142" s="5" t="s">
        <v>115</v>
      </c>
      <c r="B142" s="5" t="s">
        <v>188</v>
      </c>
      <c r="C142" s="5" t="s">
        <v>165</v>
      </c>
      <c r="D142" s="4">
        <v>1</v>
      </c>
      <c r="E142" s="4">
        <v>2</v>
      </c>
      <c r="F142" s="4">
        <v>63.8</v>
      </c>
      <c r="G142" s="21">
        <v>2.5</v>
      </c>
      <c r="H142" s="4">
        <v>67.400000000000006</v>
      </c>
      <c r="I142">
        <v>4.3</v>
      </c>
      <c r="J142" s="4">
        <v>2</v>
      </c>
      <c r="K142" s="4">
        <v>78.599999999999994</v>
      </c>
      <c r="L142" s="4">
        <v>60</v>
      </c>
      <c r="M142" s="24">
        <f t="shared" si="4"/>
        <v>11.199999999999989</v>
      </c>
      <c r="N142" s="24"/>
      <c r="Q142" s="9"/>
    </row>
    <row r="143" spans="1:17" s="5" customFormat="1" x14ac:dyDescent="0.2">
      <c r="A143" s="5" t="s">
        <v>112</v>
      </c>
      <c r="B143" s="5" t="s">
        <v>161</v>
      </c>
      <c r="C143" s="5" t="s">
        <v>3</v>
      </c>
      <c r="D143" s="4">
        <v>1</v>
      </c>
      <c r="E143" s="4">
        <v>1</v>
      </c>
      <c r="F143" s="4">
        <v>67.2</v>
      </c>
      <c r="G143" s="21">
        <v>3</v>
      </c>
      <c r="H143" s="4">
        <v>67</v>
      </c>
      <c r="I143">
        <v>4.3</v>
      </c>
      <c r="J143" s="4">
        <v>2</v>
      </c>
      <c r="K143" s="4">
        <v>73.8</v>
      </c>
      <c r="L143" s="4">
        <v>57</v>
      </c>
      <c r="M143" s="24">
        <f t="shared" ref="M143:M151" si="5">K143-H143</f>
        <v>6.7999999999999972</v>
      </c>
      <c r="N143" s="24"/>
      <c r="Q143" s="9"/>
    </row>
    <row r="144" spans="1:17" s="5" customFormat="1" x14ac:dyDescent="0.2">
      <c r="A144" s="11" t="s">
        <v>54</v>
      </c>
      <c r="B144" s="5" t="s">
        <v>162</v>
      </c>
      <c r="C144" s="5" t="s">
        <v>3</v>
      </c>
      <c r="D144" s="4">
        <v>2</v>
      </c>
      <c r="E144" s="4">
        <v>2</v>
      </c>
      <c r="F144" s="4">
        <v>52.2</v>
      </c>
      <c r="G144" s="21">
        <v>2</v>
      </c>
      <c r="H144" s="4">
        <v>53.6</v>
      </c>
      <c r="I144">
        <v>4.0999999999999996</v>
      </c>
      <c r="J144" s="4">
        <v>2</v>
      </c>
      <c r="K144" s="4">
        <v>65</v>
      </c>
      <c r="L144" s="4">
        <v>53</v>
      </c>
      <c r="M144" s="24">
        <f t="shared" si="5"/>
        <v>11.399999999999999</v>
      </c>
      <c r="N144" s="24"/>
      <c r="Q144" s="9"/>
    </row>
    <row r="145" spans="1:17" s="5" customFormat="1" x14ac:dyDescent="0.2">
      <c r="A145" s="5" t="s">
        <v>117</v>
      </c>
      <c r="B145" s="5" t="s">
        <v>296</v>
      </c>
      <c r="C145" s="5" t="s">
        <v>165</v>
      </c>
      <c r="D145" s="4">
        <v>1</v>
      </c>
      <c r="E145" s="4">
        <v>1</v>
      </c>
      <c r="F145" s="4">
        <v>61.2</v>
      </c>
      <c r="G145" s="21">
        <v>3.5</v>
      </c>
      <c r="H145" s="4">
        <v>64.8</v>
      </c>
      <c r="I145">
        <v>4.7</v>
      </c>
      <c r="J145" s="4">
        <v>2</v>
      </c>
      <c r="K145" s="4">
        <v>71.8</v>
      </c>
      <c r="L145" s="4">
        <v>48.5</v>
      </c>
      <c r="M145" s="24">
        <f t="shared" si="5"/>
        <v>7</v>
      </c>
      <c r="N145" s="24"/>
      <c r="Q145" s="9"/>
    </row>
    <row r="146" spans="1:17" s="5" customFormat="1" x14ac:dyDescent="0.2">
      <c r="A146" s="5" t="s">
        <v>113</v>
      </c>
      <c r="B146" s="5" t="s">
        <v>206</v>
      </c>
      <c r="C146" s="5" t="s">
        <v>3</v>
      </c>
      <c r="D146" s="4">
        <v>1</v>
      </c>
      <c r="E146" s="4">
        <v>1</v>
      </c>
      <c r="F146" s="4">
        <v>58.6</v>
      </c>
      <c r="G146" s="21">
        <v>4</v>
      </c>
      <c r="H146" s="4">
        <v>63.8</v>
      </c>
      <c r="I146">
        <v>3.4</v>
      </c>
      <c r="J146" s="4">
        <v>2</v>
      </c>
      <c r="K146" s="4">
        <v>67.599999999999994</v>
      </c>
      <c r="L146" s="4">
        <v>57</v>
      </c>
      <c r="M146" s="24">
        <f t="shared" si="5"/>
        <v>3.7999999999999972</v>
      </c>
      <c r="N146" s="24"/>
      <c r="Q146" s="9"/>
    </row>
    <row r="147" spans="1:17" s="5" customFormat="1" x14ac:dyDescent="0.2">
      <c r="A147" s="5" t="s">
        <v>133</v>
      </c>
      <c r="B147" s="5" t="s">
        <v>298</v>
      </c>
      <c r="C147" s="5" t="s">
        <v>3</v>
      </c>
      <c r="D147" s="4">
        <v>3</v>
      </c>
      <c r="E147" s="4">
        <v>2</v>
      </c>
      <c r="F147" s="4">
        <v>59</v>
      </c>
      <c r="G147" s="21">
        <v>2.5</v>
      </c>
      <c r="H147" s="4">
        <v>57</v>
      </c>
      <c r="I147">
        <v>4</v>
      </c>
      <c r="J147" s="4">
        <v>2</v>
      </c>
      <c r="K147" s="4">
        <v>58</v>
      </c>
      <c r="L147" s="4">
        <v>52.5</v>
      </c>
      <c r="M147" s="24">
        <f t="shared" si="5"/>
        <v>1</v>
      </c>
      <c r="N147" s="24"/>
      <c r="Q147" s="9"/>
    </row>
    <row r="148" spans="1:17" s="5" customFormat="1" x14ac:dyDescent="0.2">
      <c r="A148" s="11" t="s">
        <v>22</v>
      </c>
      <c r="B148" s="5" t="s">
        <v>171</v>
      </c>
      <c r="C148" s="5" t="s">
        <v>3</v>
      </c>
      <c r="D148" s="4">
        <v>2</v>
      </c>
      <c r="E148" s="4">
        <v>2</v>
      </c>
      <c r="F148" s="4">
        <v>53.4</v>
      </c>
      <c r="G148" s="21">
        <v>2</v>
      </c>
      <c r="H148" s="4">
        <v>54.8</v>
      </c>
      <c r="I148">
        <v>3.9</v>
      </c>
      <c r="J148" s="4">
        <v>2</v>
      </c>
      <c r="K148" s="4">
        <v>67</v>
      </c>
      <c r="L148" s="4">
        <v>50.5</v>
      </c>
      <c r="M148" s="24">
        <f t="shared" si="5"/>
        <v>12.200000000000003</v>
      </c>
      <c r="N148" s="24"/>
      <c r="Q148" s="9"/>
    </row>
    <row r="149" spans="1:17" s="5" customFormat="1" x14ac:dyDescent="0.2">
      <c r="A149" s="11" t="s">
        <v>69</v>
      </c>
      <c r="B149" s="5" t="s">
        <v>299</v>
      </c>
      <c r="C149" s="5" t="s">
        <v>3</v>
      </c>
      <c r="D149" s="4">
        <v>2</v>
      </c>
      <c r="E149" s="4">
        <v>2</v>
      </c>
      <c r="F149" s="4">
        <v>57.8</v>
      </c>
      <c r="G149" s="21">
        <v>3</v>
      </c>
      <c r="H149" s="4">
        <v>56.8</v>
      </c>
      <c r="I149">
        <v>3.8</v>
      </c>
      <c r="J149" s="4">
        <v>2</v>
      </c>
      <c r="K149" s="4">
        <v>58.4</v>
      </c>
      <c r="L149" s="4">
        <v>50.5</v>
      </c>
      <c r="M149" s="24">
        <f t="shared" si="5"/>
        <v>1.6000000000000014</v>
      </c>
      <c r="N149" s="24"/>
      <c r="Q149" s="9"/>
    </row>
    <row r="150" spans="1:17" s="5" customFormat="1" x14ac:dyDescent="0.2">
      <c r="A150" s="11" t="s">
        <v>12</v>
      </c>
      <c r="B150" s="5" t="s">
        <v>185</v>
      </c>
      <c r="C150" s="5" t="s">
        <v>3</v>
      </c>
      <c r="D150" s="4">
        <v>2</v>
      </c>
      <c r="E150" s="4">
        <v>2</v>
      </c>
      <c r="F150" s="4">
        <v>48</v>
      </c>
      <c r="G150" s="21">
        <v>3</v>
      </c>
      <c r="H150" s="4">
        <v>54.4</v>
      </c>
      <c r="I150">
        <v>3.6</v>
      </c>
      <c r="J150" s="4">
        <v>2</v>
      </c>
      <c r="K150" s="4">
        <v>55.6</v>
      </c>
      <c r="L150" s="4">
        <v>45.5</v>
      </c>
      <c r="M150" s="24">
        <f t="shared" si="5"/>
        <v>1.2000000000000028</v>
      </c>
      <c r="N150" s="24"/>
      <c r="Q150" s="9"/>
    </row>
    <row r="151" spans="1:17" s="5" customFormat="1" x14ac:dyDescent="0.2">
      <c r="A151" s="5" t="s">
        <v>114</v>
      </c>
      <c r="B151" s="5" t="s">
        <v>169</v>
      </c>
      <c r="C151" s="5" t="s">
        <v>165</v>
      </c>
      <c r="D151" s="4">
        <v>1</v>
      </c>
      <c r="E151" s="4">
        <v>2</v>
      </c>
      <c r="F151" s="4">
        <v>52.6</v>
      </c>
      <c r="G151" s="21">
        <v>3</v>
      </c>
      <c r="H151" s="4">
        <v>59</v>
      </c>
      <c r="I151">
        <v>3.1</v>
      </c>
      <c r="J151" s="4">
        <v>2</v>
      </c>
      <c r="K151" s="4">
        <v>71.2</v>
      </c>
      <c r="L151" s="4">
        <v>54</v>
      </c>
      <c r="M151" s="24">
        <f t="shared" si="5"/>
        <v>12.200000000000003</v>
      </c>
      <c r="N151" s="24"/>
      <c r="Q151" s="9"/>
    </row>
    <row r="152" spans="1:17" s="5" customFormat="1" x14ac:dyDescent="0.2">
      <c r="L152" s="4"/>
      <c r="M152" s="24"/>
      <c r="N152" s="24"/>
      <c r="Q152" s="9"/>
    </row>
    <row r="153" spans="1:17" s="5" customFormat="1" x14ac:dyDescent="0.2">
      <c r="L153" s="4"/>
      <c r="M153" s="24"/>
      <c r="N153" s="24"/>
      <c r="Q153" s="9"/>
    </row>
    <row r="154" spans="1:17" s="5" customFormat="1" x14ac:dyDescent="0.2">
      <c r="L154" s="4"/>
      <c r="M154" s="24"/>
      <c r="N154" s="24"/>
      <c r="Q154" s="9"/>
    </row>
    <row r="155" spans="1:17" s="5" customFormat="1" x14ac:dyDescent="0.2">
      <c r="L155" s="4"/>
      <c r="M155" s="24"/>
      <c r="N155" s="24"/>
      <c r="Q155" s="9"/>
    </row>
    <row r="156" spans="1:17" s="5" customFormat="1" x14ac:dyDescent="0.2">
      <c r="L156" s="4"/>
      <c r="M156" s="24"/>
      <c r="N156" s="24"/>
      <c r="Q156" s="9"/>
    </row>
    <row r="157" spans="1:17" s="5" customFormat="1" x14ac:dyDescent="0.2">
      <c r="L157" s="4"/>
      <c r="M157" s="24"/>
      <c r="N157" s="24"/>
      <c r="Q157" s="9"/>
    </row>
    <row r="158" spans="1:17" s="5" customFormat="1" x14ac:dyDescent="0.2">
      <c r="L158" s="4"/>
      <c r="M158" s="24"/>
      <c r="N158" s="24"/>
      <c r="Q158" s="9"/>
    </row>
    <row r="159" spans="1:17" s="5" customFormat="1" x14ac:dyDescent="0.2">
      <c r="L159" s="4"/>
      <c r="M159" s="24"/>
      <c r="N159" s="24"/>
      <c r="Q159" s="9"/>
    </row>
    <row r="160" spans="1:17" s="5" customFormat="1" x14ac:dyDescent="0.2">
      <c r="L160" s="4"/>
      <c r="M160" s="24"/>
      <c r="N160" s="24"/>
      <c r="Q160" s="9"/>
    </row>
    <row r="161" spans="12:17" s="5" customFormat="1" x14ac:dyDescent="0.2">
      <c r="L161" s="4"/>
      <c r="M161" s="24"/>
      <c r="N161" s="24"/>
      <c r="Q161" s="9"/>
    </row>
    <row r="162" spans="12:17" s="5" customFormat="1" x14ac:dyDescent="0.2">
      <c r="L162" s="4"/>
      <c r="M162" s="24"/>
      <c r="N162" s="24"/>
      <c r="Q162" s="9"/>
    </row>
    <row r="163" spans="12:17" s="5" customFormat="1" x14ac:dyDescent="0.2">
      <c r="L163" s="4"/>
      <c r="M163" s="24"/>
      <c r="N163" s="24"/>
      <c r="Q163" s="9"/>
    </row>
    <row r="164" spans="12:17" s="5" customFormat="1" x14ac:dyDescent="0.2">
      <c r="L164" s="4"/>
      <c r="M164" s="24"/>
      <c r="N164" s="24"/>
      <c r="Q164" s="9"/>
    </row>
    <row r="165" spans="12:17" s="5" customFormat="1" x14ac:dyDescent="0.2">
      <c r="L165" s="4"/>
      <c r="M165" s="24"/>
      <c r="N165" s="24"/>
      <c r="Q165" s="9"/>
    </row>
    <row r="166" spans="12:17" s="5" customFormat="1" x14ac:dyDescent="0.2">
      <c r="L166" s="4"/>
      <c r="M166" s="24"/>
      <c r="N166" s="24"/>
      <c r="Q166" s="9"/>
    </row>
    <row r="167" spans="12:17" s="5" customFormat="1" x14ac:dyDescent="0.2">
      <c r="L167" s="4"/>
      <c r="M167" s="24"/>
      <c r="N167" s="24"/>
      <c r="Q167" s="9"/>
    </row>
    <row r="168" spans="12:17" s="5" customFormat="1" x14ac:dyDescent="0.2">
      <c r="L168" s="4"/>
      <c r="M168" s="24"/>
      <c r="N168" s="24"/>
      <c r="Q168" s="9"/>
    </row>
    <row r="169" spans="12:17" s="5" customFormat="1" x14ac:dyDescent="0.2">
      <c r="L169" s="4"/>
      <c r="M169" s="24"/>
      <c r="N169" s="24"/>
      <c r="Q169" s="9"/>
    </row>
    <row r="170" spans="12:17" s="5" customFormat="1" x14ac:dyDescent="0.2">
      <c r="L170" s="4"/>
      <c r="M170" s="24"/>
      <c r="N170" s="24"/>
      <c r="Q170" s="9"/>
    </row>
    <row r="171" spans="12:17" s="5" customFormat="1" x14ac:dyDescent="0.2">
      <c r="L171" s="4"/>
      <c r="M171" s="24"/>
      <c r="N171" s="24"/>
      <c r="Q171" s="9"/>
    </row>
    <row r="172" spans="12:17" s="5" customFormat="1" x14ac:dyDescent="0.2">
      <c r="L172" s="4"/>
      <c r="M172" s="24"/>
      <c r="N172" s="24"/>
      <c r="Q172" s="9"/>
    </row>
    <row r="173" spans="12:17" s="5" customFormat="1" x14ac:dyDescent="0.2">
      <c r="L173" s="4"/>
      <c r="M173" s="24"/>
      <c r="N173" s="24"/>
      <c r="Q173" s="9"/>
    </row>
    <row r="174" spans="12:17" s="5" customFormat="1" x14ac:dyDescent="0.2">
      <c r="L174" s="4"/>
      <c r="M174" s="24"/>
      <c r="N174" s="24"/>
      <c r="Q174" s="9"/>
    </row>
    <row r="175" spans="12:17" s="5" customFormat="1" x14ac:dyDescent="0.2">
      <c r="L175" s="4"/>
      <c r="M175" s="24"/>
      <c r="N175" s="24"/>
      <c r="Q175" s="9"/>
    </row>
    <row r="176" spans="12:17" s="5" customFormat="1" x14ac:dyDescent="0.2">
      <c r="L176" s="4"/>
      <c r="M176" s="24"/>
      <c r="N176" s="24"/>
      <c r="Q176" s="9"/>
    </row>
    <row r="177" spans="12:17" s="5" customFormat="1" x14ac:dyDescent="0.2">
      <c r="L177" s="4"/>
      <c r="M177" s="24"/>
      <c r="N177" s="24"/>
      <c r="Q177" s="9"/>
    </row>
    <row r="178" spans="12:17" s="5" customFormat="1" x14ac:dyDescent="0.2">
      <c r="L178" s="4"/>
      <c r="M178" s="24"/>
      <c r="N178" s="24"/>
      <c r="Q178" s="9"/>
    </row>
    <row r="179" spans="12:17" s="5" customFormat="1" x14ac:dyDescent="0.2">
      <c r="L179" s="4"/>
      <c r="M179" s="24"/>
      <c r="N179" s="24"/>
      <c r="Q179" s="9"/>
    </row>
    <row r="180" spans="12:17" s="5" customFormat="1" x14ac:dyDescent="0.2">
      <c r="L180" s="4"/>
      <c r="M180" s="24"/>
      <c r="N180" s="24"/>
      <c r="Q180" s="9"/>
    </row>
    <row r="181" spans="12:17" s="5" customFormat="1" x14ac:dyDescent="0.2">
      <c r="L181" s="4"/>
      <c r="M181" s="24"/>
      <c r="N181" s="24"/>
      <c r="Q181" s="9"/>
    </row>
    <row r="182" spans="12:17" s="5" customFormat="1" x14ac:dyDescent="0.2">
      <c r="L182" s="4"/>
      <c r="M182" s="24"/>
      <c r="N182" s="24"/>
      <c r="Q182" s="9"/>
    </row>
    <row r="183" spans="12:17" s="5" customFormat="1" x14ac:dyDescent="0.2">
      <c r="L183" s="4"/>
      <c r="M183" s="24"/>
      <c r="N183" s="24"/>
      <c r="Q183" s="9"/>
    </row>
    <row r="184" spans="12:17" s="5" customFormat="1" x14ac:dyDescent="0.2">
      <c r="L184" s="4"/>
      <c r="M184" s="24"/>
      <c r="N184" s="24"/>
      <c r="Q184" s="9"/>
    </row>
    <row r="185" spans="12:17" s="5" customFormat="1" x14ac:dyDescent="0.2">
      <c r="L185" s="4"/>
      <c r="M185" s="24"/>
      <c r="N185" s="24"/>
      <c r="Q185" s="9"/>
    </row>
    <row r="186" spans="12:17" s="5" customFormat="1" x14ac:dyDescent="0.2">
      <c r="L186" s="4"/>
      <c r="M186" s="24"/>
      <c r="N186" s="24"/>
      <c r="Q186" s="9"/>
    </row>
    <row r="187" spans="12:17" s="5" customFormat="1" x14ac:dyDescent="0.2">
      <c r="L187" s="4"/>
      <c r="M187" s="24"/>
      <c r="N187" s="24"/>
      <c r="Q187" s="9"/>
    </row>
    <row r="188" spans="12:17" s="5" customFormat="1" x14ac:dyDescent="0.2">
      <c r="L188" s="4"/>
      <c r="M188" s="24"/>
      <c r="N188" s="24"/>
      <c r="Q188" s="9"/>
    </row>
    <row r="189" spans="12:17" s="5" customFormat="1" x14ac:dyDescent="0.2">
      <c r="L189" s="4"/>
      <c r="M189" s="24"/>
      <c r="N189" s="24"/>
      <c r="Q189" s="9"/>
    </row>
    <row r="190" spans="12:17" s="5" customFormat="1" x14ac:dyDescent="0.2">
      <c r="L190" s="4"/>
      <c r="M190" s="24"/>
      <c r="N190" s="24"/>
      <c r="Q190" s="9"/>
    </row>
    <row r="191" spans="12:17" s="5" customFormat="1" x14ac:dyDescent="0.2">
      <c r="L191" s="4"/>
      <c r="M191" s="24"/>
      <c r="N191" s="24"/>
      <c r="Q191" s="9"/>
    </row>
    <row r="192" spans="12:17" s="5" customFormat="1" x14ac:dyDescent="0.2">
      <c r="L192" s="4"/>
      <c r="M192" s="24"/>
      <c r="N192" s="24"/>
      <c r="Q192" s="9"/>
    </row>
    <row r="193" spans="12:17" s="5" customFormat="1" x14ac:dyDescent="0.2">
      <c r="L193" s="4"/>
      <c r="M193" s="24"/>
      <c r="N193" s="24"/>
      <c r="Q193" s="9"/>
    </row>
    <row r="194" spans="12:17" s="5" customFormat="1" x14ac:dyDescent="0.2">
      <c r="L194" s="4"/>
      <c r="M194" s="24"/>
      <c r="N194" s="24"/>
      <c r="Q194" s="9"/>
    </row>
    <row r="195" spans="12:17" s="5" customFormat="1" x14ac:dyDescent="0.2">
      <c r="L195" s="4"/>
      <c r="M195" s="24"/>
      <c r="N195" s="24"/>
      <c r="Q195" s="9"/>
    </row>
    <row r="196" spans="12:17" s="5" customFormat="1" x14ac:dyDescent="0.2">
      <c r="L196" s="4"/>
      <c r="M196" s="24"/>
      <c r="N196" s="24"/>
      <c r="Q196" s="9"/>
    </row>
    <row r="197" spans="12:17" s="5" customFormat="1" x14ac:dyDescent="0.2">
      <c r="L197" s="4"/>
      <c r="M197" s="24"/>
      <c r="N197" s="24"/>
      <c r="Q197" s="9"/>
    </row>
    <row r="198" spans="12:17" s="5" customFormat="1" x14ac:dyDescent="0.2">
      <c r="L198" s="4"/>
      <c r="M198" s="24"/>
      <c r="N198" s="24"/>
      <c r="Q198" s="9"/>
    </row>
    <row r="199" spans="12:17" s="5" customFormat="1" x14ac:dyDescent="0.2">
      <c r="L199" s="4"/>
      <c r="M199" s="24"/>
      <c r="N199" s="24"/>
      <c r="Q199" s="9"/>
    </row>
    <row r="200" spans="12:17" s="5" customFormat="1" x14ac:dyDescent="0.2">
      <c r="L200" s="4"/>
      <c r="M200" s="24"/>
      <c r="N200" s="24"/>
      <c r="Q200" s="9"/>
    </row>
    <row r="201" spans="12:17" s="5" customFormat="1" x14ac:dyDescent="0.2">
      <c r="L201" s="4"/>
      <c r="M201" s="24"/>
      <c r="N201" s="24"/>
      <c r="Q201" s="9"/>
    </row>
    <row r="202" spans="12:17" s="5" customFormat="1" x14ac:dyDescent="0.2">
      <c r="L202" s="4"/>
      <c r="M202" s="24"/>
      <c r="N202" s="24"/>
      <c r="Q202" s="9"/>
    </row>
    <row r="203" spans="12:17" s="5" customFormat="1" x14ac:dyDescent="0.2">
      <c r="L203" s="4"/>
      <c r="M203" s="24"/>
      <c r="N203" s="24"/>
      <c r="Q203" s="9"/>
    </row>
    <row r="204" spans="12:17" s="5" customFormat="1" x14ac:dyDescent="0.2">
      <c r="L204" s="4"/>
      <c r="M204" s="24"/>
      <c r="N204" s="24"/>
      <c r="Q204" s="9"/>
    </row>
    <row r="205" spans="12:17" s="5" customFormat="1" x14ac:dyDescent="0.2">
      <c r="L205" s="4"/>
      <c r="M205" s="24"/>
      <c r="N205" s="24"/>
      <c r="Q205" s="9"/>
    </row>
    <row r="206" spans="12:17" s="5" customFormat="1" x14ac:dyDescent="0.2">
      <c r="L206" s="4"/>
      <c r="M206" s="24"/>
      <c r="N206" s="24"/>
      <c r="Q206" s="9"/>
    </row>
    <row r="207" spans="12:17" s="5" customFormat="1" x14ac:dyDescent="0.2">
      <c r="L207" s="4"/>
      <c r="M207" s="24"/>
      <c r="N207" s="24"/>
      <c r="Q207" s="9"/>
    </row>
    <row r="208" spans="12:17" s="5" customFormat="1" x14ac:dyDescent="0.2">
      <c r="L208" s="4"/>
      <c r="M208" s="24"/>
      <c r="N208" s="24"/>
      <c r="Q208" s="9"/>
    </row>
    <row r="209" spans="12:17" s="5" customFormat="1" x14ac:dyDescent="0.2">
      <c r="L209" s="4"/>
      <c r="M209" s="24"/>
      <c r="N209" s="24"/>
      <c r="Q209" s="9"/>
    </row>
    <row r="210" spans="12:17" s="5" customFormat="1" x14ac:dyDescent="0.2">
      <c r="L210" s="4"/>
      <c r="M210" s="24"/>
      <c r="N210" s="24"/>
      <c r="Q210" s="9"/>
    </row>
    <row r="211" spans="12:17" s="5" customFormat="1" x14ac:dyDescent="0.2">
      <c r="L211" s="4"/>
      <c r="M211" s="24"/>
      <c r="N211" s="24"/>
      <c r="Q211" s="9"/>
    </row>
    <row r="212" spans="12:17" s="5" customFormat="1" x14ac:dyDescent="0.2">
      <c r="L212" s="4"/>
      <c r="M212" s="24"/>
      <c r="N212" s="24"/>
      <c r="Q212" s="9"/>
    </row>
    <row r="213" spans="12:17" s="5" customFormat="1" x14ac:dyDescent="0.2">
      <c r="L213" s="4"/>
      <c r="M213" s="24"/>
      <c r="N213" s="24"/>
      <c r="Q213" s="9"/>
    </row>
    <row r="214" spans="12:17" s="5" customFormat="1" x14ac:dyDescent="0.2">
      <c r="L214" s="4"/>
      <c r="M214" s="24"/>
      <c r="N214" s="24"/>
      <c r="Q214" s="9"/>
    </row>
    <row r="215" spans="12:17" s="5" customFormat="1" x14ac:dyDescent="0.2">
      <c r="L215" s="4"/>
      <c r="M215" s="24"/>
      <c r="N215" s="24"/>
      <c r="Q215" s="9"/>
    </row>
    <row r="216" spans="12:17" s="5" customFormat="1" x14ac:dyDescent="0.2">
      <c r="L216" s="4"/>
      <c r="M216" s="24"/>
      <c r="N216" s="24"/>
      <c r="Q216" s="9"/>
    </row>
    <row r="217" spans="12:17" s="5" customFormat="1" x14ac:dyDescent="0.2">
      <c r="L217" s="4"/>
      <c r="M217" s="24"/>
      <c r="N217" s="24"/>
      <c r="Q217" s="9"/>
    </row>
    <row r="218" spans="12:17" s="5" customFormat="1" x14ac:dyDescent="0.2">
      <c r="L218" s="4"/>
      <c r="M218" s="24"/>
      <c r="N218" s="24"/>
      <c r="Q218" s="9"/>
    </row>
    <row r="219" spans="12:17" s="5" customFormat="1" x14ac:dyDescent="0.2">
      <c r="L219" s="4"/>
      <c r="M219" s="24"/>
      <c r="N219" s="24"/>
      <c r="Q219" s="9"/>
    </row>
    <row r="220" spans="12:17" s="5" customFormat="1" x14ac:dyDescent="0.2">
      <c r="L220" s="4"/>
      <c r="M220" s="24"/>
      <c r="N220" s="24"/>
      <c r="Q220" s="9"/>
    </row>
    <row r="221" spans="12:17" s="5" customFormat="1" x14ac:dyDescent="0.2">
      <c r="L221" s="4"/>
      <c r="M221" s="24"/>
      <c r="N221" s="24"/>
      <c r="Q221" s="9"/>
    </row>
    <row r="222" spans="12:17" s="5" customFormat="1" x14ac:dyDescent="0.2">
      <c r="L222" s="4"/>
      <c r="M222" s="24"/>
      <c r="N222" s="24"/>
      <c r="Q222" s="9"/>
    </row>
    <row r="223" spans="12:17" s="5" customFormat="1" x14ac:dyDescent="0.2">
      <c r="L223" s="4"/>
      <c r="M223" s="24"/>
      <c r="N223" s="24"/>
      <c r="Q223" s="9"/>
    </row>
    <row r="224" spans="12:17" s="5" customFormat="1" x14ac:dyDescent="0.2">
      <c r="L224" s="4"/>
      <c r="M224" s="24"/>
      <c r="N224" s="24"/>
      <c r="Q224" s="9"/>
    </row>
    <row r="225" spans="12:17" s="5" customFormat="1" x14ac:dyDescent="0.2">
      <c r="L225" s="4"/>
      <c r="M225" s="24"/>
      <c r="N225" s="24"/>
      <c r="Q225" s="9"/>
    </row>
    <row r="226" spans="12:17" s="5" customFormat="1" x14ac:dyDescent="0.2">
      <c r="L226" s="4"/>
      <c r="M226" s="24"/>
      <c r="N226" s="24"/>
      <c r="Q226" s="9"/>
    </row>
    <row r="227" spans="12:17" s="5" customFormat="1" x14ac:dyDescent="0.2">
      <c r="L227" s="4"/>
      <c r="M227" s="24"/>
      <c r="N227" s="24"/>
      <c r="Q227" s="9"/>
    </row>
    <row r="228" spans="12:17" s="5" customFormat="1" x14ac:dyDescent="0.2">
      <c r="L228" s="4"/>
      <c r="M228" s="24"/>
      <c r="N228" s="24"/>
      <c r="Q228" s="9"/>
    </row>
    <row r="229" spans="12:17" s="5" customFormat="1" x14ac:dyDescent="0.2">
      <c r="L229" s="4"/>
      <c r="M229" s="24"/>
      <c r="N229" s="24"/>
      <c r="Q229" s="9"/>
    </row>
    <row r="230" spans="12:17" s="5" customFormat="1" x14ac:dyDescent="0.2">
      <c r="L230" s="4"/>
      <c r="M230" s="24"/>
      <c r="N230" s="24"/>
      <c r="Q230" s="9"/>
    </row>
    <row r="231" spans="12:17" s="5" customFormat="1" x14ac:dyDescent="0.2">
      <c r="L231" s="4"/>
      <c r="M231" s="24"/>
      <c r="N231" s="24"/>
      <c r="Q231" s="9"/>
    </row>
    <row r="232" spans="12:17" s="6" customFormat="1" x14ac:dyDescent="0.2">
      <c r="L232" s="7"/>
      <c r="M232" s="24"/>
      <c r="N232" s="24"/>
    </row>
    <row r="233" spans="12:17" s="6" customFormat="1" x14ac:dyDescent="0.2">
      <c r="L233" s="7"/>
      <c r="M233" s="24"/>
      <c r="N233" s="24"/>
    </row>
    <row r="234" spans="12:17" s="5" customFormat="1" x14ac:dyDescent="0.2">
      <c r="L234" s="4"/>
      <c r="M234" s="24"/>
      <c r="N234" s="24"/>
      <c r="Q234" s="9"/>
    </row>
    <row r="235" spans="12:17" s="5" customFormat="1" x14ac:dyDescent="0.2">
      <c r="L235" s="4"/>
      <c r="M235" s="24"/>
      <c r="N235" s="24"/>
      <c r="Q235" s="9"/>
    </row>
    <row r="236" spans="12:17" s="5" customFormat="1" x14ac:dyDescent="0.2">
      <c r="L236" s="4"/>
      <c r="M236" s="24"/>
      <c r="N236" s="24"/>
      <c r="Q236" s="9"/>
    </row>
    <row r="237" spans="12:17" s="5" customFormat="1" x14ac:dyDescent="0.2">
      <c r="L237" s="4"/>
      <c r="M237" s="24"/>
      <c r="N237" s="24"/>
      <c r="Q237" s="9"/>
    </row>
    <row r="238" spans="12:17" s="5" customFormat="1" x14ac:dyDescent="0.2">
      <c r="L238" s="4"/>
      <c r="M238" s="24"/>
      <c r="N238" s="24"/>
      <c r="Q238" s="9"/>
    </row>
    <row r="239" spans="12:17" s="5" customFormat="1" x14ac:dyDescent="0.2">
      <c r="L239" s="4"/>
      <c r="M239" s="24"/>
      <c r="N239" s="24"/>
      <c r="Q239" s="9"/>
    </row>
    <row r="240" spans="12:17" s="5" customFormat="1" x14ac:dyDescent="0.2">
      <c r="L240" s="4"/>
      <c r="M240" s="24"/>
      <c r="N240" s="24"/>
      <c r="Q240" s="9"/>
    </row>
    <row r="241" spans="12:17" s="5" customFormat="1" x14ac:dyDescent="0.2">
      <c r="L241" s="4"/>
      <c r="M241" s="24"/>
      <c r="N241" s="24"/>
      <c r="Q241" s="9"/>
    </row>
    <row r="242" spans="12:17" s="5" customFormat="1" x14ac:dyDescent="0.2">
      <c r="L242" s="4"/>
      <c r="M242" s="24"/>
      <c r="N242" s="24"/>
      <c r="Q242" s="9"/>
    </row>
    <row r="243" spans="12:17" s="5" customFormat="1" x14ac:dyDescent="0.2">
      <c r="L243" s="4"/>
      <c r="M243" s="24"/>
      <c r="N243" s="24"/>
      <c r="Q243" s="9"/>
    </row>
    <row r="244" spans="12:17" s="5" customFormat="1" x14ac:dyDescent="0.2">
      <c r="L244" s="4"/>
      <c r="M244" s="24"/>
      <c r="N244" s="24"/>
      <c r="Q244" s="9"/>
    </row>
    <row r="245" spans="12:17" s="5" customFormat="1" x14ac:dyDescent="0.2">
      <c r="L245" s="4"/>
      <c r="M245" s="24"/>
      <c r="N245" s="24"/>
      <c r="Q245" s="9"/>
    </row>
    <row r="246" spans="12:17" s="5" customFormat="1" x14ac:dyDescent="0.2">
      <c r="L246" s="4"/>
      <c r="M246" s="24"/>
      <c r="N246" s="24"/>
      <c r="Q246" s="9"/>
    </row>
    <row r="247" spans="12:17" s="5" customFormat="1" x14ac:dyDescent="0.2">
      <c r="L247" s="4"/>
      <c r="M247" s="24"/>
      <c r="N247" s="24"/>
      <c r="Q247" s="9"/>
    </row>
    <row r="248" spans="12:17" s="5" customFormat="1" x14ac:dyDescent="0.2">
      <c r="L248" s="4"/>
      <c r="M248" s="24"/>
      <c r="N248" s="24"/>
      <c r="Q248" s="9"/>
    </row>
    <row r="249" spans="12:17" s="5" customFormat="1" x14ac:dyDescent="0.2">
      <c r="L249" s="4"/>
      <c r="M249" s="24"/>
      <c r="N249" s="24"/>
      <c r="Q249" s="9"/>
    </row>
    <row r="250" spans="12:17" s="5" customFormat="1" x14ac:dyDescent="0.2">
      <c r="L250" s="4"/>
      <c r="M250" s="24"/>
      <c r="N250" s="24"/>
      <c r="Q250" s="9"/>
    </row>
    <row r="251" spans="12:17" s="5" customFormat="1" x14ac:dyDescent="0.2">
      <c r="L251" s="4"/>
      <c r="M251" s="24"/>
      <c r="N251" s="24"/>
      <c r="Q251" s="9"/>
    </row>
    <row r="252" spans="12:17" s="5" customFormat="1" x14ac:dyDescent="0.2">
      <c r="L252" s="4"/>
      <c r="M252" s="24"/>
      <c r="N252" s="24"/>
      <c r="Q252" s="9"/>
    </row>
    <row r="253" spans="12:17" s="5" customFormat="1" x14ac:dyDescent="0.2">
      <c r="L253" s="4"/>
      <c r="M253" s="24"/>
      <c r="N253" s="24"/>
      <c r="Q253" s="9"/>
    </row>
    <row r="254" spans="12:17" s="5" customFormat="1" x14ac:dyDescent="0.2">
      <c r="L254" s="4"/>
      <c r="M254" s="24"/>
      <c r="N254" s="24"/>
      <c r="Q254" s="9"/>
    </row>
    <row r="255" spans="12:17" s="5" customFormat="1" x14ac:dyDescent="0.2">
      <c r="L255" s="4"/>
      <c r="M255" s="24"/>
      <c r="N255" s="24"/>
      <c r="Q255" s="9"/>
    </row>
    <row r="256" spans="12:17" s="5" customFormat="1" x14ac:dyDescent="0.2">
      <c r="L256" s="4"/>
      <c r="M256" s="24"/>
      <c r="N256" s="24"/>
      <c r="Q256" s="9"/>
    </row>
    <row r="257" spans="12:17" s="5" customFormat="1" x14ac:dyDescent="0.2">
      <c r="L257" s="4"/>
      <c r="M257" s="24"/>
      <c r="N257" s="24"/>
      <c r="Q257" s="9"/>
    </row>
    <row r="258" spans="12:17" s="5" customFormat="1" x14ac:dyDescent="0.2">
      <c r="L258" s="4"/>
      <c r="M258" s="24"/>
      <c r="N258" s="24"/>
      <c r="Q258" s="9"/>
    </row>
    <row r="259" spans="12:17" s="5" customFormat="1" x14ac:dyDescent="0.2">
      <c r="L259" s="4"/>
      <c r="M259" s="24"/>
      <c r="N259" s="24"/>
      <c r="Q259" s="9"/>
    </row>
    <row r="260" spans="12:17" s="5" customFormat="1" x14ac:dyDescent="0.2">
      <c r="L260" s="4"/>
      <c r="M260" s="24"/>
      <c r="N260" s="24"/>
      <c r="Q260" s="9"/>
    </row>
    <row r="261" spans="12:17" s="5" customFormat="1" x14ac:dyDescent="0.2">
      <c r="L261" s="4"/>
      <c r="M261" s="24"/>
      <c r="N261" s="24"/>
      <c r="Q261" s="9"/>
    </row>
    <row r="262" spans="12:17" s="5" customFormat="1" x14ac:dyDescent="0.2">
      <c r="L262" s="4"/>
      <c r="M262" s="24"/>
      <c r="N262" s="24"/>
      <c r="Q262" s="9"/>
    </row>
    <row r="263" spans="12:17" s="5" customFormat="1" x14ac:dyDescent="0.2">
      <c r="L263" s="4"/>
      <c r="M263" s="24"/>
      <c r="N263" s="24"/>
      <c r="Q263" s="9"/>
    </row>
    <row r="264" spans="12:17" s="5" customFormat="1" x14ac:dyDescent="0.2">
      <c r="L264" s="4"/>
      <c r="M264" s="24"/>
      <c r="N264" s="24"/>
      <c r="Q264" s="9"/>
    </row>
    <row r="265" spans="12:17" s="5" customFormat="1" x14ac:dyDescent="0.2">
      <c r="L265" s="4"/>
      <c r="M265" s="24"/>
      <c r="N265" s="24"/>
      <c r="Q265" s="9"/>
    </row>
    <row r="266" spans="12:17" s="5" customFormat="1" x14ac:dyDescent="0.2">
      <c r="L266" s="4"/>
      <c r="M266" s="24"/>
      <c r="N266" s="24"/>
      <c r="Q266" s="9"/>
    </row>
    <row r="267" spans="12:17" s="5" customFormat="1" x14ac:dyDescent="0.2">
      <c r="L267" s="4"/>
      <c r="M267" s="24"/>
      <c r="N267" s="24"/>
      <c r="Q267" s="9"/>
    </row>
    <row r="268" spans="12:17" s="5" customFormat="1" x14ac:dyDescent="0.2">
      <c r="L268" s="4"/>
      <c r="M268" s="24"/>
      <c r="N268" s="24"/>
      <c r="Q268" s="9"/>
    </row>
    <row r="269" spans="12:17" s="5" customFormat="1" x14ac:dyDescent="0.2">
      <c r="L269" s="4"/>
      <c r="M269" s="24"/>
      <c r="N269" s="24"/>
      <c r="Q269" s="9"/>
    </row>
    <row r="270" spans="12:17" s="5" customFormat="1" x14ac:dyDescent="0.2">
      <c r="L270" s="4"/>
      <c r="M270" s="24"/>
      <c r="N270" s="24"/>
      <c r="Q270" s="9"/>
    </row>
    <row r="271" spans="12:17" s="5" customFormat="1" x14ac:dyDescent="0.2">
      <c r="L271" s="4"/>
      <c r="M271" s="24"/>
      <c r="N271" s="24"/>
      <c r="Q271" s="9"/>
    </row>
    <row r="272" spans="12:17" s="5" customFormat="1" x14ac:dyDescent="0.2">
      <c r="L272" s="4"/>
      <c r="M272" s="24"/>
      <c r="N272" s="24"/>
      <c r="Q272" s="9"/>
    </row>
    <row r="273" spans="12:17" s="5" customFormat="1" x14ac:dyDescent="0.2">
      <c r="L273" s="4"/>
      <c r="M273" s="24"/>
      <c r="N273" s="24"/>
      <c r="Q273" s="9"/>
    </row>
    <row r="274" spans="12:17" s="5" customFormat="1" x14ac:dyDescent="0.2">
      <c r="L274" s="4"/>
      <c r="M274" s="24"/>
      <c r="N274" s="24"/>
      <c r="Q274" s="9"/>
    </row>
    <row r="275" spans="12:17" s="5" customFormat="1" x14ac:dyDescent="0.2">
      <c r="L275" s="4"/>
      <c r="M275" s="24"/>
      <c r="N275" s="24"/>
      <c r="Q275" s="9"/>
    </row>
    <row r="276" spans="12:17" s="5" customFormat="1" x14ac:dyDescent="0.2">
      <c r="L276" s="4"/>
      <c r="M276" s="24"/>
      <c r="N276" s="24"/>
      <c r="Q276" s="9"/>
    </row>
    <row r="277" spans="12:17" s="5" customFormat="1" x14ac:dyDescent="0.2">
      <c r="L277" s="4"/>
      <c r="M277" s="24"/>
      <c r="N277" s="24"/>
      <c r="Q277" s="9"/>
    </row>
    <row r="278" spans="12:17" s="5" customFormat="1" x14ac:dyDescent="0.2">
      <c r="L278" s="4"/>
      <c r="M278" s="24"/>
      <c r="N278" s="24"/>
      <c r="Q278" s="9"/>
    </row>
    <row r="279" spans="12:17" s="5" customFormat="1" x14ac:dyDescent="0.2">
      <c r="L279" s="4"/>
      <c r="M279" s="24"/>
      <c r="N279" s="24"/>
      <c r="Q279" s="9"/>
    </row>
    <row r="280" spans="12:17" s="5" customFormat="1" x14ac:dyDescent="0.2">
      <c r="L280" s="4"/>
      <c r="M280" s="24"/>
      <c r="N280" s="24"/>
      <c r="Q280" s="9"/>
    </row>
    <row r="281" spans="12:17" s="5" customFormat="1" x14ac:dyDescent="0.2">
      <c r="L281" s="4"/>
      <c r="M281" s="24"/>
      <c r="N281" s="24"/>
      <c r="Q281" s="9"/>
    </row>
    <row r="282" spans="12:17" s="5" customFormat="1" x14ac:dyDescent="0.2">
      <c r="L282" s="4"/>
      <c r="M282" s="24"/>
      <c r="N282" s="24"/>
      <c r="Q282" s="9"/>
    </row>
    <row r="283" spans="12:17" s="5" customFormat="1" x14ac:dyDescent="0.2">
      <c r="L283" s="4"/>
      <c r="M283" s="24"/>
      <c r="N283" s="24"/>
      <c r="Q283" s="9"/>
    </row>
    <row r="284" spans="12:17" s="5" customFormat="1" x14ac:dyDescent="0.2">
      <c r="L284" s="4"/>
      <c r="M284" s="24"/>
      <c r="N284" s="24"/>
      <c r="Q284" s="9"/>
    </row>
    <row r="285" spans="12:17" s="5" customFormat="1" x14ac:dyDescent="0.2">
      <c r="L285" s="4"/>
      <c r="M285" s="24"/>
      <c r="N285" s="24"/>
      <c r="Q285" s="9"/>
    </row>
    <row r="286" spans="12:17" s="5" customFormat="1" x14ac:dyDescent="0.2">
      <c r="L286" s="4"/>
      <c r="M286" s="24"/>
      <c r="N286" s="24"/>
      <c r="Q286" s="9"/>
    </row>
    <row r="287" spans="12:17" s="5" customFormat="1" x14ac:dyDescent="0.2">
      <c r="L287" s="4"/>
      <c r="M287" s="24"/>
      <c r="N287" s="24"/>
      <c r="Q287" s="9"/>
    </row>
    <row r="288" spans="12:17" s="5" customFormat="1" x14ac:dyDescent="0.2">
      <c r="L288" s="4"/>
      <c r="M288" s="24"/>
      <c r="N288" s="24"/>
      <c r="Q288" s="9"/>
    </row>
    <row r="289" spans="12:17" s="5" customFormat="1" x14ac:dyDescent="0.2">
      <c r="L289" s="4"/>
      <c r="M289" s="24"/>
      <c r="N289" s="24"/>
      <c r="Q289" s="9"/>
    </row>
    <row r="290" spans="12:17" s="5" customFormat="1" x14ac:dyDescent="0.2">
      <c r="L290" s="4"/>
      <c r="M290" s="24"/>
      <c r="N290" s="24"/>
      <c r="Q290" s="9"/>
    </row>
    <row r="291" spans="12:17" s="5" customFormat="1" x14ac:dyDescent="0.2">
      <c r="L291" s="4"/>
      <c r="M291" s="24"/>
      <c r="N291" s="24"/>
      <c r="Q291" s="9"/>
    </row>
    <row r="292" spans="12:17" s="5" customFormat="1" x14ac:dyDescent="0.2">
      <c r="L292" s="4"/>
      <c r="M292" s="24"/>
      <c r="N292" s="24"/>
      <c r="Q292" s="9"/>
    </row>
    <row r="293" spans="12:17" s="5" customFormat="1" x14ac:dyDescent="0.2">
      <c r="L293" s="4"/>
      <c r="M293" s="24"/>
      <c r="N293" s="24"/>
      <c r="Q293" s="9"/>
    </row>
    <row r="294" spans="12:17" s="5" customFormat="1" x14ac:dyDescent="0.2">
      <c r="L294" s="4"/>
      <c r="M294" s="24"/>
      <c r="N294" s="24"/>
      <c r="Q294" s="9"/>
    </row>
    <row r="295" spans="12:17" s="5" customFormat="1" x14ac:dyDescent="0.2">
      <c r="L295" s="4"/>
      <c r="M295" s="24"/>
      <c r="N295" s="24"/>
      <c r="Q295" s="9"/>
    </row>
    <row r="296" spans="12:17" s="5" customFormat="1" x14ac:dyDescent="0.2">
      <c r="L296" s="4"/>
      <c r="M296" s="24"/>
      <c r="N296" s="24"/>
      <c r="Q296" s="9"/>
    </row>
    <row r="297" spans="12:17" s="5" customFormat="1" x14ac:dyDescent="0.2">
      <c r="L297" s="4"/>
      <c r="M297" s="24"/>
      <c r="N297" s="24"/>
      <c r="Q297" s="9"/>
    </row>
    <row r="298" spans="12:17" s="5" customFormat="1" x14ac:dyDescent="0.2">
      <c r="L298" s="4"/>
      <c r="M298" s="24"/>
      <c r="N298" s="24"/>
      <c r="Q298" s="9"/>
    </row>
    <row r="299" spans="12:17" s="5" customFormat="1" x14ac:dyDescent="0.2">
      <c r="L299" s="4"/>
      <c r="M299" s="24"/>
      <c r="N299" s="24"/>
      <c r="Q299" s="9"/>
    </row>
    <row r="300" spans="12:17" s="5" customFormat="1" x14ac:dyDescent="0.2">
      <c r="L300" s="4"/>
      <c r="M300" s="24"/>
      <c r="N300" s="24"/>
      <c r="Q300" s="9"/>
    </row>
    <row r="301" spans="12:17" s="5" customFormat="1" x14ac:dyDescent="0.2">
      <c r="L301" s="4"/>
      <c r="M301" s="24"/>
      <c r="N301" s="24"/>
      <c r="Q301" s="9"/>
    </row>
    <row r="302" spans="12:17" s="5" customFormat="1" x14ac:dyDescent="0.2">
      <c r="L302" s="4"/>
      <c r="M302" s="24"/>
      <c r="N302" s="24"/>
      <c r="Q302" s="9"/>
    </row>
    <row r="303" spans="12:17" s="5" customFormat="1" x14ac:dyDescent="0.2">
      <c r="L303" s="4"/>
      <c r="M303" s="24"/>
      <c r="N303" s="24"/>
      <c r="Q303" s="9"/>
    </row>
    <row r="304" spans="12:17" s="5" customFormat="1" x14ac:dyDescent="0.2">
      <c r="L304" s="4"/>
      <c r="M304" s="24"/>
      <c r="N304" s="24"/>
      <c r="Q304" s="9"/>
    </row>
    <row r="305" spans="12:17" s="5" customFormat="1" x14ac:dyDescent="0.2">
      <c r="L305" s="4"/>
      <c r="M305" s="24"/>
      <c r="N305" s="24"/>
      <c r="Q305" s="9"/>
    </row>
    <row r="306" spans="12:17" s="5" customFormat="1" x14ac:dyDescent="0.2">
      <c r="L306" s="4"/>
      <c r="M306" s="24"/>
      <c r="N306" s="24"/>
      <c r="Q306" s="9"/>
    </row>
    <row r="307" spans="12:17" s="5" customFormat="1" x14ac:dyDescent="0.2">
      <c r="L307" s="4"/>
      <c r="M307" s="24"/>
      <c r="N307" s="24"/>
      <c r="Q307" s="9"/>
    </row>
    <row r="308" spans="12:17" s="5" customFormat="1" x14ac:dyDescent="0.2">
      <c r="L308" s="4"/>
      <c r="M308" s="24"/>
      <c r="N308" s="24"/>
      <c r="Q308" s="9"/>
    </row>
    <row r="309" spans="12:17" s="5" customFormat="1" x14ac:dyDescent="0.2">
      <c r="L309" s="4"/>
      <c r="M309" s="24"/>
      <c r="N309" s="24"/>
      <c r="Q309" s="9"/>
    </row>
    <row r="310" spans="12:17" s="5" customFormat="1" x14ac:dyDescent="0.2">
      <c r="L310" s="4"/>
      <c r="M310" s="24"/>
      <c r="N310" s="24"/>
      <c r="Q310" s="9"/>
    </row>
    <row r="311" spans="12:17" s="5" customFormat="1" x14ac:dyDescent="0.2">
      <c r="L311" s="4"/>
      <c r="M311" s="24"/>
      <c r="N311" s="24"/>
      <c r="Q311" s="9"/>
    </row>
    <row r="312" spans="12:17" s="5" customFormat="1" x14ac:dyDescent="0.2">
      <c r="L312" s="4"/>
      <c r="M312" s="24"/>
      <c r="N312" s="24"/>
      <c r="Q312" s="9"/>
    </row>
    <row r="313" spans="12:17" s="5" customFormat="1" x14ac:dyDescent="0.2">
      <c r="L313" s="4"/>
      <c r="M313" s="24"/>
      <c r="N313" s="24"/>
      <c r="Q313" s="9"/>
    </row>
    <row r="314" spans="12:17" s="5" customFormat="1" x14ac:dyDescent="0.2">
      <c r="L314" s="4"/>
      <c r="M314" s="24"/>
      <c r="N314" s="24"/>
      <c r="Q314" s="9"/>
    </row>
    <row r="315" spans="12:17" s="5" customFormat="1" x14ac:dyDescent="0.2">
      <c r="L315" s="4"/>
      <c r="M315" s="24"/>
      <c r="N315" s="24"/>
      <c r="Q315" s="9"/>
    </row>
    <row r="316" spans="12:17" s="5" customFormat="1" x14ac:dyDescent="0.2">
      <c r="L316" s="4"/>
      <c r="M316" s="24"/>
      <c r="N316" s="24"/>
      <c r="Q316" s="9"/>
    </row>
    <row r="317" spans="12:17" s="5" customFormat="1" x14ac:dyDescent="0.2">
      <c r="L317" s="4"/>
      <c r="M317" s="24"/>
      <c r="N317" s="24"/>
      <c r="Q317" s="9"/>
    </row>
    <row r="318" spans="12:17" s="5" customFormat="1" x14ac:dyDescent="0.2">
      <c r="L318" s="4"/>
      <c r="M318" s="24"/>
      <c r="N318" s="24"/>
      <c r="Q318" s="9"/>
    </row>
    <row r="319" spans="12:17" s="5" customFormat="1" x14ac:dyDescent="0.2">
      <c r="L319" s="4"/>
      <c r="M319" s="24"/>
      <c r="N319" s="24"/>
      <c r="Q319" s="9"/>
    </row>
    <row r="320" spans="12:17" s="5" customFormat="1" x14ac:dyDescent="0.2">
      <c r="L320" s="4"/>
      <c r="M320" s="24"/>
      <c r="N320" s="24"/>
      <c r="Q320" s="9"/>
    </row>
    <row r="321" spans="12:17" s="5" customFormat="1" x14ac:dyDescent="0.2">
      <c r="L321" s="4"/>
      <c r="M321" s="24"/>
      <c r="N321" s="24"/>
      <c r="Q321" s="9"/>
    </row>
    <row r="322" spans="12:17" s="5" customFormat="1" x14ac:dyDescent="0.2">
      <c r="L322" s="4"/>
      <c r="M322" s="24"/>
      <c r="N322" s="24"/>
      <c r="Q322" s="9"/>
    </row>
    <row r="323" spans="12:17" s="5" customFormat="1" x14ac:dyDescent="0.2">
      <c r="L323" s="4"/>
      <c r="M323" s="24"/>
      <c r="N323" s="24"/>
      <c r="Q323" s="9"/>
    </row>
    <row r="324" spans="12:17" s="5" customFormat="1" x14ac:dyDescent="0.2">
      <c r="L324" s="4"/>
      <c r="M324" s="24"/>
      <c r="N324" s="24"/>
      <c r="Q324" s="9"/>
    </row>
    <row r="325" spans="12:17" s="5" customFormat="1" x14ac:dyDescent="0.2">
      <c r="L325" s="4"/>
      <c r="M325" s="24"/>
      <c r="N325" s="24"/>
      <c r="Q325" s="9"/>
    </row>
    <row r="326" spans="12:17" s="5" customFormat="1" x14ac:dyDescent="0.2">
      <c r="L326" s="4"/>
      <c r="M326" s="24"/>
      <c r="N326" s="24"/>
      <c r="Q326" s="9"/>
    </row>
    <row r="327" spans="12:17" s="5" customFormat="1" x14ac:dyDescent="0.2">
      <c r="L327" s="4"/>
      <c r="M327" s="24"/>
      <c r="N327" s="24"/>
      <c r="Q327" s="9"/>
    </row>
    <row r="328" spans="12:17" s="5" customFormat="1" x14ac:dyDescent="0.2">
      <c r="L328" s="4"/>
      <c r="M328" s="24"/>
      <c r="N328" s="24"/>
      <c r="Q328" s="9"/>
    </row>
    <row r="329" spans="12:17" s="5" customFormat="1" x14ac:dyDescent="0.2">
      <c r="L329" s="4"/>
      <c r="M329" s="24"/>
      <c r="N329" s="24"/>
      <c r="Q329" s="9"/>
    </row>
    <row r="330" spans="12:17" s="5" customFormat="1" x14ac:dyDescent="0.2">
      <c r="L330" s="4"/>
      <c r="M330" s="24"/>
      <c r="N330" s="24"/>
      <c r="Q330" s="9"/>
    </row>
    <row r="331" spans="12:17" s="5" customFormat="1" x14ac:dyDescent="0.2">
      <c r="L331" s="4"/>
      <c r="M331" s="24"/>
      <c r="N331" s="24"/>
      <c r="Q331" s="9"/>
    </row>
    <row r="332" spans="12:17" s="5" customFormat="1" x14ac:dyDescent="0.2">
      <c r="L332" s="4"/>
      <c r="M332" s="24"/>
      <c r="N332" s="24"/>
      <c r="Q332" s="9"/>
    </row>
    <row r="333" spans="12:17" s="5" customFormat="1" x14ac:dyDescent="0.2">
      <c r="L333" s="4"/>
      <c r="M333" s="24"/>
      <c r="N333" s="24"/>
      <c r="Q333" s="9"/>
    </row>
    <row r="334" spans="12:17" s="5" customFormat="1" x14ac:dyDescent="0.2">
      <c r="L334" s="4"/>
      <c r="M334" s="24"/>
      <c r="N334" s="24"/>
      <c r="Q334" s="9"/>
    </row>
    <row r="335" spans="12:17" s="5" customFormat="1" x14ac:dyDescent="0.2">
      <c r="L335" s="4"/>
      <c r="M335" s="24"/>
      <c r="N335" s="24"/>
      <c r="Q335" s="9"/>
    </row>
    <row r="336" spans="12:17" s="5" customFormat="1" x14ac:dyDescent="0.2">
      <c r="L336" s="4"/>
      <c r="M336" s="24"/>
      <c r="N336" s="24"/>
      <c r="Q336" s="9"/>
    </row>
    <row r="337" spans="12:17" s="5" customFormat="1" x14ac:dyDescent="0.2">
      <c r="L337" s="4"/>
      <c r="M337" s="24"/>
      <c r="N337" s="24"/>
      <c r="Q337" s="9"/>
    </row>
    <row r="338" spans="12:17" s="5" customFormat="1" x14ac:dyDescent="0.2">
      <c r="L338" s="4"/>
      <c r="M338" s="24"/>
      <c r="N338" s="24"/>
      <c r="Q338" s="9"/>
    </row>
    <row r="339" spans="12:17" s="5" customFormat="1" x14ac:dyDescent="0.2">
      <c r="L339" s="4"/>
      <c r="M339" s="24"/>
      <c r="N339" s="24"/>
      <c r="Q339" s="9"/>
    </row>
    <row r="340" spans="12:17" s="5" customFormat="1" x14ac:dyDescent="0.2">
      <c r="L340" s="4"/>
      <c r="M340" s="24"/>
      <c r="N340" s="24"/>
      <c r="Q340" s="9"/>
    </row>
    <row r="341" spans="12:17" s="5" customFormat="1" x14ac:dyDescent="0.2">
      <c r="L341" s="4"/>
      <c r="M341" s="24"/>
      <c r="N341" s="24"/>
      <c r="Q341" s="9"/>
    </row>
    <row r="342" spans="12:17" s="5" customFormat="1" x14ac:dyDescent="0.2">
      <c r="L342" s="4"/>
      <c r="M342" s="24"/>
      <c r="N342" s="24"/>
      <c r="Q342" s="9"/>
    </row>
    <row r="343" spans="12:17" s="5" customFormat="1" x14ac:dyDescent="0.2">
      <c r="L343" s="4"/>
      <c r="M343" s="24"/>
      <c r="N343" s="24"/>
      <c r="Q343" s="9"/>
    </row>
    <row r="344" spans="12:17" s="5" customFormat="1" x14ac:dyDescent="0.2">
      <c r="L344" s="4"/>
      <c r="M344" s="24"/>
      <c r="N344" s="24"/>
      <c r="Q344" s="9"/>
    </row>
    <row r="345" spans="12:17" s="5" customFormat="1" x14ac:dyDescent="0.2">
      <c r="L345" s="4"/>
      <c r="M345" s="24"/>
      <c r="N345" s="24"/>
      <c r="Q345" s="9"/>
    </row>
    <row r="346" spans="12:17" s="5" customFormat="1" x14ac:dyDescent="0.2">
      <c r="L346" s="4"/>
      <c r="M346" s="24"/>
      <c r="N346" s="24"/>
      <c r="Q346" s="9"/>
    </row>
    <row r="347" spans="12:17" s="5" customFormat="1" x14ac:dyDescent="0.2">
      <c r="L347" s="4"/>
      <c r="M347" s="24"/>
      <c r="N347" s="24"/>
      <c r="Q347" s="9"/>
    </row>
    <row r="348" spans="12:17" s="5" customFormat="1" x14ac:dyDescent="0.2">
      <c r="L348" s="4"/>
      <c r="M348" s="24"/>
      <c r="N348" s="24"/>
      <c r="Q348" s="9"/>
    </row>
    <row r="349" spans="12:17" s="5" customFormat="1" x14ac:dyDescent="0.2">
      <c r="L349" s="4"/>
      <c r="M349" s="24"/>
      <c r="N349" s="24"/>
      <c r="Q349" s="9"/>
    </row>
    <row r="350" spans="12:17" s="5" customFormat="1" x14ac:dyDescent="0.2">
      <c r="L350" s="4"/>
      <c r="M350" s="24"/>
      <c r="N350" s="24"/>
      <c r="Q350" s="9"/>
    </row>
    <row r="351" spans="12:17" s="5" customFormat="1" x14ac:dyDescent="0.2">
      <c r="L351" s="4"/>
      <c r="M351" s="24"/>
      <c r="N351" s="24"/>
      <c r="Q351" s="9"/>
    </row>
    <row r="352" spans="12:17" s="5" customFormat="1" x14ac:dyDescent="0.2">
      <c r="L352" s="4"/>
      <c r="M352" s="24"/>
      <c r="N352" s="24"/>
      <c r="Q352" s="9"/>
    </row>
    <row r="353" spans="12:17" s="5" customFormat="1" x14ac:dyDescent="0.2">
      <c r="L353" s="4"/>
      <c r="M353" s="24"/>
      <c r="N353" s="24"/>
      <c r="Q353" s="9"/>
    </row>
    <row r="354" spans="12:17" s="5" customFormat="1" x14ac:dyDescent="0.2">
      <c r="L354" s="4"/>
      <c r="M354" s="24"/>
      <c r="N354" s="24"/>
      <c r="Q354" s="9"/>
    </row>
    <row r="355" spans="12:17" s="5" customFormat="1" x14ac:dyDescent="0.2">
      <c r="L355" s="4"/>
      <c r="M355" s="24"/>
      <c r="N355" s="24"/>
      <c r="Q355" s="9"/>
    </row>
    <row r="356" spans="12:17" s="5" customFormat="1" x14ac:dyDescent="0.2">
      <c r="L356" s="4"/>
      <c r="M356" s="24"/>
      <c r="N356" s="24"/>
      <c r="Q356" s="9"/>
    </row>
    <row r="357" spans="12:17" s="5" customFormat="1" x14ac:dyDescent="0.2">
      <c r="L357" s="4"/>
      <c r="M357" s="24"/>
      <c r="N357" s="24"/>
      <c r="Q357" s="9"/>
    </row>
    <row r="358" spans="12:17" s="5" customFormat="1" x14ac:dyDescent="0.2">
      <c r="L358" s="4"/>
      <c r="M358" s="24"/>
      <c r="N358" s="24"/>
      <c r="Q358" s="9"/>
    </row>
    <row r="359" spans="12:17" s="5" customFormat="1" x14ac:dyDescent="0.2">
      <c r="L359" s="4"/>
      <c r="M359" s="24"/>
      <c r="N359" s="24"/>
      <c r="Q359" s="9"/>
    </row>
    <row r="360" spans="12:17" s="5" customFormat="1" x14ac:dyDescent="0.2">
      <c r="L360" s="4"/>
      <c r="M360" s="24"/>
      <c r="N360" s="24"/>
      <c r="Q360" s="9"/>
    </row>
    <row r="361" spans="12:17" s="5" customFormat="1" x14ac:dyDescent="0.2">
      <c r="L361" s="4"/>
      <c r="M361" s="24"/>
      <c r="N361" s="24"/>
      <c r="Q361" s="9"/>
    </row>
    <row r="362" spans="12:17" s="5" customFormat="1" x14ac:dyDescent="0.2">
      <c r="L362" s="4"/>
      <c r="M362" s="24"/>
      <c r="N362" s="24"/>
      <c r="Q362" s="9"/>
    </row>
    <row r="363" spans="12:17" s="5" customFormat="1" x14ac:dyDescent="0.2">
      <c r="L363" s="4"/>
      <c r="M363" s="24"/>
      <c r="N363" s="24"/>
      <c r="Q363" s="9"/>
    </row>
    <row r="364" spans="12:17" s="5" customFormat="1" x14ac:dyDescent="0.2">
      <c r="L364" s="4"/>
      <c r="M364" s="24"/>
      <c r="N364" s="24"/>
      <c r="Q364" s="9"/>
    </row>
    <row r="365" spans="12:17" s="5" customFormat="1" x14ac:dyDescent="0.2">
      <c r="L365" s="4"/>
      <c r="M365" s="24"/>
      <c r="N365" s="24"/>
      <c r="Q365" s="9"/>
    </row>
    <row r="366" spans="12:17" s="5" customFormat="1" x14ac:dyDescent="0.2">
      <c r="L366" s="4"/>
      <c r="M366" s="24"/>
      <c r="N366" s="24"/>
      <c r="Q366" s="9"/>
    </row>
    <row r="367" spans="12:17" s="5" customFormat="1" x14ac:dyDescent="0.2">
      <c r="L367" s="4"/>
      <c r="M367" s="24"/>
      <c r="N367" s="24"/>
      <c r="Q367" s="9"/>
    </row>
    <row r="368" spans="12:17" s="5" customFormat="1" x14ac:dyDescent="0.2">
      <c r="L368" s="4"/>
      <c r="M368" s="24"/>
      <c r="N368" s="24"/>
      <c r="Q368" s="9"/>
    </row>
    <row r="369" spans="12:17" s="5" customFormat="1" x14ac:dyDescent="0.2">
      <c r="L369" s="4"/>
      <c r="M369" s="24"/>
      <c r="N369" s="24"/>
      <c r="Q369" s="9"/>
    </row>
    <row r="370" spans="12:17" s="5" customFormat="1" x14ac:dyDescent="0.2">
      <c r="L370" s="4"/>
      <c r="M370" s="24"/>
      <c r="N370" s="24"/>
      <c r="Q370" s="9"/>
    </row>
    <row r="371" spans="12:17" s="5" customFormat="1" x14ac:dyDescent="0.2">
      <c r="L371" s="4"/>
      <c r="M371" s="24"/>
      <c r="N371" s="24"/>
      <c r="Q371" s="9"/>
    </row>
    <row r="372" spans="12:17" s="5" customFormat="1" x14ac:dyDescent="0.2">
      <c r="L372" s="4"/>
      <c r="M372" s="24"/>
      <c r="N372" s="24"/>
      <c r="Q372" s="9"/>
    </row>
    <row r="373" spans="12:17" s="5" customFormat="1" x14ac:dyDescent="0.2">
      <c r="L373" s="4"/>
      <c r="M373" s="24"/>
      <c r="N373" s="24"/>
      <c r="Q373" s="9"/>
    </row>
    <row r="374" spans="12:17" s="5" customFormat="1" x14ac:dyDescent="0.2">
      <c r="L374" s="4"/>
      <c r="M374" s="24"/>
      <c r="N374" s="24"/>
      <c r="Q374" s="9"/>
    </row>
    <row r="375" spans="12:17" s="5" customFormat="1" x14ac:dyDescent="0.2">
      <c r="L375" s="4"/>
      <c r="M375" s="24"/>
      <c r="N375" s="24"/>
      <c r="Q375" s="9"/>
    </row>
    <row r="376" spans="12:17" s="5" customFormat="1" x14ac:dyDescent="0.2">
      <c r="L376" s="4"/>
      <c r="M376" s="24"/>
      <c r="N376" s="24"/>
      <c r="Q376" s="9"/>
    </row>
    <row r="377" spans="12:17" s="5" customFormat="1" x14ac:dyDescent="0.2">
      <c r="L377" s="4"/>
      <c r="M377" s="24"/>
      <c r="N377" s="24"/>
      <c r="Q377" s="9"/>
    </row>
    <row r="378" spans="12:17" s="5" customFormat="1" x14ac:dyDescent="0.2">
      <c r="L378" s="4"/>
      <c r="M378" s="24"/>
      <c r="N378" s="24"/>
      <c r="Q378" s="9"/>
    </row>
    <row r="379" spans="12:17" s="5" customFormat="1" x14ac:dyDescent="0.2">
      <c r="L379" s="4"/>
      <c r="M379" s="24"/>
      <c r="N379" s="24"/>
      <c r="Q379" s="9"/>
    </row>
    <row r="380" spans="12:17" s="5" customFormat="1" x14ac:dyDescent="0.2">
      <c r="L380" s="4"/>
      <c r="M380" s="24"/>
      <c r="N380" s="24"/>
      <c r="Q380" s="9"/>
    </row>
    <row r="381" spans="12:17" s="5" customFormat="1" x14ac:dyDescent="0.2">
      <c r="L381" s="4"/>
      <c r="M381" s="24"/>
      <c r="N381" s="24"/>
      <c r="Q381" s="9"/>
    </row>
    <row r="382" spans="12:17" s="5" customFormat="1" x14ac:dyDescent="0.2">
      <c r="L382" s="4"/>
      <c r="M382" s="24"/>
      <c r="N382" s="24"/>
      <c r="Q382" s="9"/>
    </row>
    <row r="383" spans="12:17" s="5" customFormat="1" x14ac:dyDescent="0.2">
      <c r="L383" s="4"/>
      <c r="M383" s="24"/>
      <c r="N383" s="24"/>
      <c r="Q383" s="9"/>
    </row>
    <row r="384" spans="12:17" s="5" customFormat="1" x14ac:dyDescent="0.2">
      <c r="L384" s="4"/>
      <c r="M384" s="24"/>
      <c r="N384" s="24"/>
      <c r="Q384" s="9"/>
    </row>
    <row r="385" spans="12:17" s="5" customFormat="1" x14ac:dyDescent="0.2">
      <c r="L385" s="4"/>
      <c r="M385" s="24"/>
      <c r="N385" s="24"/>
      <c r="Q385" s="9"/>
    </row>
    <row r="386" spans="12:17" s="5" customFormat="1" x14ac:dyDescent="0.2">
      <c r="L386" s="4"/>
      <c r="M386" s="24"/>
      <c r="N386" s="24"/>
      <c r="Q386" s="9"/>
    </row>
    <row r="387" spans="12:17" s="5" customFormat="1" x14ac:dyDescent="0.2">
      <c r="L387" s="4"/>
      <c r="M387" s="24"/>
      <c r="N387" s="24"/>
      <c r="Q387" s="9"/>
    </row>
    <row r="388" spans="12:17" s="5" customFormat="1" x14ac:dyDescent="0.2">
      <c r="L388" s="4"/>
      <c r="M388" s="24"/>
      <c r="N388" s="24"/>
      <c r="Q388" s="9"/>
    </row>
    <row r="389" spans="12:17" s="5" customFormat="1" x14ac:dyDescent="0.2">
      <c r="L389" s="4"/>
      <c r="M389" s="24"/>
      <c r="N389" s="24"/>
      <c r="Q389" s="9"/>
    </row>
    <row r="390" spans="12:17" s="5" customFormat="1" x14ac:dyDescent="0.2">
      <c r="L390" s="4"/>
      <c r="M390" s="24"/>
      <c r="N390" s="24"/>
      <c r="Q390" s="9"/>
    </row>
    <row r="391" spans="12:17" s="5" customFormat="1" x14ac:dyDescent="0.2">
      <c r="L391" s="4"/>
      <c r="M391" s="24"/>
      <c r="N391" s="24"/>
      <c r="Q391" s="9"/>
    </row>
    <row r="392" spans="12:17" s="5" customFormat="1" x14ac:dyDescent="0.2">
      <c r="L392" s="4"/>
      <c r="M392" s="24"/>
      <c r="N392" s="24"/>
      <c r="Q392" s="9"/>
    </row>
    <row r="393" spans="12:17" s="5" customFormat="1" x14ac:dyDescent="0.2">
      <c r="L393" s="4"/>
      <c r="M393" s="24"/>
      <c r="N393" s="24"/>
      <c r="Q393" s="9"/>
    </row>
    <row r="394" spans="12:17" s="5" customFormat="1" x14ac:dyDescent="0.2">
      <c r="L394" s="4"/>
      <c r="M394" s="24"/>
      <c r="N394" s="24"/>
      <c r="Q394" s="9"/>
    </row>
    <row r="395" spans="12:17" s="5" customFormat="1" x14ac:dyDescent="0.2">
      <c r="L395" s="4"/>
      <c r="M395" s="24"/>
      <c r="N395" s="24"/>
      <c r="Q395" s="9"/>
    </row>
    <row r="396" spans="12:17" s="5" customFormat="1" x14ac:dyDescent="0.2">
      <c r="L396" s="4"/>
      <c r="M396" s="24"/>
      <c r="N396" s="24"/>
      <c r="Q396" s="9"/>
    </row>
    <row r="397" spans="12:17" s="5" customFormat="1" x14ac:dyDescent="0.2">
      <c r="L397" s="4"/>
      <c r="M397" s="24"/>
      <c r="N397" s="24"/>
      <c r="Q397" s="9"/>
    </row>
    <row r="398" spans="12:17" s="5" customFormat="1" x14ac:dyDescent="0.2">
      <c r="L398" s="4"/>
      <c r="M398" s="24"/>
      <c r="N398" s="24"/>
      <c r="Q398" s="9"/>
    </row>
    <row r="399" spans="12:17" s="5" customFormat="1" x14ac:dyDescent="0.2">
      <c r="L399" s="4"/>
      <c r="M399" s="24"/>
      <c r="N399" s="24"/>
      <c r="Q399" s="9"/>
    </row>
    <row r="400" spans="12:17" s="5" customFormat="1" x14ac:dyDescent="0.2">
      <c r="L400" s="4"/>
      <c r="M400" s="24"/>
      <c r="N400" s="24"/>
      <c r="Q400" s="9"/>
    </row>
    <row r="401" spans="12:17" s="5" customFormat="1" x14ac:dyDescent="0.2">
      <c r="L401" s="4"/>
      <c r="M401" s="24"/>
      <c r="N401" s="24"/>
      <c r="Q401" s="9"/>
    </row>
    <row r="402" spans="12:17" s="5" customFormat="1" x14ac:dyDescent="0.2">
      <c r="L402" s="4"/>
      <c r="M402" s="24"/>
      <c r="N402" s="24"/>
      <c r="Q402" s="9"/>
    </row>
    <row r="403" spans="12:17" s="5" customFormat="1" x14ac:dyDescent="0.2">
      <c r="L403" s="4"/>
      <c r="M403" s="24"/>
      <c r="N403" s="24"/>
      <c r="Q403" s="9"/>
    </row>
    <row r="404" spans="12:17" s="5" customFormat="1" x14ac:dyDescent="0.2">
      <c r="L404" s="4"/>
      <c r="M404" s="24"/>
      <c r="N404" s="24"/>
      <c r="Q404" s="9"/>
    </row>
    <row r="405" spans="12:17" s="5" customFormat="1" x14ac:dyDescent="0.2">
      <c r="L405" s="4"/>
      <c r="M405" s="24"/>
      <c r="N405" s="24"/>
      <c r="Q405" s="9"/>
    </row>
    <row r="406" spans="12:17" s="5" customFormat="1" x14ac:dyDescent="0.2">
      <c r="L406" s="4"/>
      <c r="M406" s="24"/>
      <c r="N406" s="24"/>
      <c r="Q406" s="9"/>
    </row>
    <row r="407" spans="12:17" s="5" customFormat="1" x14ac:dyDescent="0.2">
      <c r="L407" s="4"/>
      <c r="M407" s="24"/>
      <c r="N407" s="24"/>
      <c r="Q407" s="9"/>
    </row>
    <row r="408" spans="12:17" s="5" customFormat="1" x14ac:dyDescent="0.2">
      <c r="L408" s="4"/>
      <c r="M408" s="24"/>
      <c r="N408" s="24"/>
      <c r="Q408" s="9"/>
    </row>
    <row r="409" spans="12:17" s="5" customFormat="1" x14ac:dyDescent="0.2">
      <c r="L409" s="4"/>
      <c r="M409" s="24"/>
      <c r="N409" s="24"/>
      <c r="Q409" s="9"/>
    </row>
    <row r="410" spans="12:17" s="5" customFormat="1" x14ac:dyDescent="0.2">
      <c r="L410" s="4"/>
      <c r="M410" s="24"/>
      <c r="N410" s="24"/>
      <c r="Q410" s="9"/>
    </row>
    <row r="411" spans="12:17" s="5" customFormat="1" x14ac:dyDescent="0.2">
      <c r="L411" s="4"/>
      <c r="M411" s="24"/>
      <c r="N411" s="24"/>
      <c r="Q411" s="9"/>
    </row>
    <row r="412" spans="12:17" s="5" customFormat="1" x14ac:dyDescent="0.2">
      <c r="L412" s="4"/>
      <c r="M412" s="24"/>
      <c r="N412" s="24"/>
      <c r="Q412" s="9"/>
    </row>
    <row r="413" spans="12:17" s="5" customFormat="1" x14ac:dyDescent="0.2">
      <c r="L413" s="4"/>
      <c r="M413" s="24"/>
      <c r="N413" s="24"/>
      <c r="Q413" s="9"/>
    </row>
    <row r="414" spans="12:17" s="5" customFormat="1" x14ac:dyDescent="0.2">
      <c r="L414" s="4"/>
      <c r="M414" s="24"/>
      <c r="N414" s="24"/>
      <c r="Q414" s="9"/>
    </row>
    <row r="415" spans="12:17" s="5" customFormat="1" x14ac:dyDescent="0.2">
      <c r="L415" s="4"/>
      <c r="M415" s="24"/>
      <c r="N415" s="24"/>
      <c r="Q415" s="9"/>
    </row>
    <row r="416" spans="12:17" s="5" customFormat="1" x14ac:dyDescent="0.2">
      <c r="L416" s="4"/>
      <c r="M416" s="24"/>
      <c r="N416" s="24"/>
      <c r="Q416" s="9"/>
    </row>
    <row r="417" spans="12:17" s="5" customFormat="1" x14ac:dyDescent="0.2">
      <c r="L417" s="4"/>
      <c r="M417" s="24"/>
      <c r="N417" s="24"/>
      <c r="Q417" s="9"/>
    </row>
    <row r="418" spans="12:17" s="5" customFormat="1" x14ac:dyDescent="0.2">
      <c r="L418" s="4"/>
      <c r="M418" s="24"/>
      <c r="N418" s="24"/>
      <c r="Q418" s="9"/>
    </row>
    <row r="419" spans="12:17" s="5" customFormat="1" x14ac:dyDescent="0.2">
      <c r="L419" s="4"/>
      <c r="M419" s="24"/>
      <c r="N419" s="24"/>
      <c r="Q419" s="9"/>
    </row>
    <row r="420" spans="12:17" s="5" customFormat="1" x14ac:dyDescent="0.2">
      <c r="L420" s="4"/>
      <c r="M420" s="24"/>
      <c r="N420" s="24"/>
      <c r="Q420" s="9"/>
    </row>
    <row r="421" spans="12:17" s="5" customFormat="1" x14ac:dyDescent="0.2">
      <c r="L421" s="4"/>
      <c r="M421" s="24"/>
      <c r="N421" s="24"/>
      <c r="Q421" s="9"/>
    </row>
    <row r="422" spans="12:17" s="5" customFormat="1" x14ac:dyDescent="0.2">
      <c r="L422" s="4"/>
      <c r="M422" s="24"/>
      <c r="N422" s="24"/>
      <c r="Q422" s="9"/>
    </row>
    <row r="423" spans="12:17" s="5" customFormat="1" x14ac:dyDescent="0.2">
      <c r="L423" s="4"/>
      <c r="M423" s="24"/>
      <c r="N423" s="24"/>
      <c r="Q423" s="9"/>
    </row>
    <row r="424" spans="12:17" s="5" customFormat="1" x14ac:dyDescent="0.2">
      <c r="L424" s="4"/>
      <c r="M424" s="24"/>
      <c r="N424" s="24"/>
      <c r="Q424" s="9"/>
    </row>
    <row r="425" spans="12:17" s="5" customFormat="1" x14ac:dyDescent="0.2">
      <c r="L425" s="4"/>
      <c r="M425" s="24"/>
      <c r="N425" s="24"/>
      <c r="Q425" s="9"/>
    </row>
    <row r="426" spans="12:17" s="5" customFormat="1" x14ac:dyDescent="0.2">
      <c r="L426" s="4"/>
      <c r="M426" s="24"/>
      <c r="N426" s="24"/>
      <c r="Q426" s="9"/>
    </row>
    <row r="427" spans="12:17" s="5" customFormat="1" x14ac:dyDescent="0.2">
      <c r="L427" s="4"/>
      <c r="M427" s="24"/>
      <c r="N427" s="24"/>
      <c r="Q427" s="9"/>
    </row>
    <row r="428" spans="12:17" s="5" customFormat="1" x14ac:dyDescent="0.2">
      <c r="L428" s="4"/>
      <c r="M428" s="24"/>
      <c r="N428" s="24"/>
      <c r="Q428" s="9"/>
    </row>
    <row r="429" spans="12:17" s="5" customFormat="1" x14ac:dyDescent="0.2">
      <c r="L429" s="4"/>
      <c r="M429" s="24"/>
      <c r="N429" s="24"/>
      <c r="Q429" s="9"/>
    </row>
    <row r="430" spans="12:17" s="5" customFormat="1" x14ac:dyDescent="0.2">
      <c r="L430" s="4"/>
      <c r="M430" s="24"/>
      <c r="N430" s="24"/>
      <c r="Q430" s="9"/>
    </row>
    <row r="431" spans="12:17" s="5" customFormat="1" x14ac:dyDescent="0.2">
      <c r="L431" s="4"/>
      <c r="M431" s="24"/>
      <c r="N431" s="24"/>
      <c r="Q431" s="9"/>
    </row>
    <row r="432" spans="12:17" s="5" customFormat="1" x14ac:dyDescent="0.2">
      <c r="L432" s="4"/>
      <c r="M432" s="24"/>
      <c r="N432" s="24"/>
      <c r="Q432" s="9"/>
    </row>
    <row r="433" spans="12:17" s="5" customFormat="1" x14ac:dyDescent="0.2">
      <c r="L433" s="4"/>
      <c r="M433" s="24"/>
      <c r="N433" s="24"/>
      <c r="Q433" s="9"/>
    </row>
    <row r="434" spans="12:17" s="5" customFormat="1" x14ac:dyDescent="0.2">
      <c r="L434" s="4"/>
      <c r="M434" s="24"/>
      <c r="N434" s="24"/>
      <c r="Q434" s="9"/>
    </row>
    <row r="435" spans="12:17" s="5" customFormat="1" x14ac:dyDescent="0.2">
      <c r="L435" s="4"/>
      <c r="M435" s="24"/>
      <c r="N435" s="24"/>
      <c r="Q435" s="9"/>
    </row>
    <row r="436" spans="12:17" s="5" customFormat="1" x14ac:dyDescent="0.2">
      <c r="L436" s="4"/>
      <c r="M436" s="24"/>
      <c r="N436" s="24"/>
      <c r="Q436" s="9"/>
    </row>
    <row r="437" spans="12:17" s="5" customFormat="1" x14ac:dyDescent="0.2">
      <c r="L437" s="4"/>
      <c r="M437" s="24"/>
      <c r="N437" s="24"/>
      <c r="Q437" s="9"/>
    </row>
    <row r="438" spans="12:17" s="5" customFormat="1" x14ac:dyDescent="0.2">
      <c r="L438" s="4"/>
      <c r="M438" s="24"/>
      <c r="N438" s="24"/>
      <c r="Q438" s="9"/>
    </row>
    <row r="439" spans="12:17" s="5" customFormat="1" x14ac:dyDescent="0.2">
      <c r="L439" s="4"/>
      <c r="M439" s="24"/>
      <c r="N439" s="24"/>
      <c r="Q439" s="9"/>
    </row>
    <row r="440" spans="12:17" s="5" customFormat="1" x14ac:dyDescent="0.2">
      <c r="L440" s="4"/>
      <c r="M440" s="24"/>
      <c r="N440" s="24"/>
      <c r="Q440" s="9"/>
    </row>
    <row r="441" spans="12:17" s="5" customFormat="1" x14ac:dyDescent="0.2">
      <c r="L441" s="4"/>
      <c r="M441" s="24"/>
      <c r="N441" s="24"/>
      <c r="Q441" s="9"/>
    </row>
    <row r="442" spans="12:17" s="5" customFormat="1" x14ac:dyDescent="0.2">
      <c r="L442" s="4"/>
      <c r="M442" s="24"/>
      <c r="N442" s="24"/>
      <c r="Q442" s="9"/>
    </row>
    <row r="443" spans="12:17" s="5" customFormat="1" x14ac:dyDescent="0.2">
      <c r="L443" s="4"/>
      <c r="M443" s="24"/>
      <c r="N443" s="24"/>
      <c r="Q443" s="9"/>
    </row>
    <row r="444" spans="12:17" s="5" customFormat="1" x14ac:dyDescent="0.2">
      <c r="L444" s="4"/>
      <c r="M444" s="24"/>
      <c r="N444" s="24"/>
      <c r="Q444" s="9"/>
    </row>
    <row r="445" spans="12:17" s="5" customFormat="1" x14ac:dyDescent="0.2">
      <c r="L445" s="4"/>
      <c r="M445" s="24"/>
      <c r="N445" s="24"/>
      <c r="Q445" s="9"/>
    </row>
    <row r="446" spans="12:17" s="5" customFormat="1" x14ac:dyDescent="0.2">
      <c r="L446" s="4"/>
      <c r="M446" s="24"/>
      <c r="N446" s="24"/>
      <c r="Q446" s="9"/>
    </row>
    <row r="447" spans="12:17" s="5" customFormat="1" x14ac:dyDescent="0.2">
      <c r="L447" s="4"/>
      <c r="M447" s="24"/>
      <c r="N447" s="24"/>
      <c r="Q447" s="9"/>
    </row>
    <row r="448" spans="12:17" s="5" customFormat="1" x14ac:dyDescent="0.2">
      <c r="L448" s="4"/>
      <c r="M448" s="24"/>
      <c r="N448" s="24"/>
      <c r="Q448" s="9"/>
    </row>
    <row r="449" spans="12:17" s="5" customFormat="1" x14ac:dyDescent="0.2">
      <c r="L449" s="4"/>
      <c r="M449" s="24"/>
      <c r="N449" s="24"/>
      <c r="Q449" s="9"/>
    </row>
    <row r="450" spans="12:17" s="5" customFormat="1" x14ac:dyDescent="0.2">
      <c r="L450" s="4"/>
      <c r="M450" s="24"/>
      <c r="N450" s="24"/>
      <c r="Q450" s="9"/>
    </row>
    <row r="451" spans="12:17" s="5" customFormat="1" x14ac:dyDescent="0.2">
      <c r="L451" s="4"/>
      <c r="M451" s="24"/>
      <c r="N451" s="24"/>
      <c r="Q451" s="9"/>
    </row>
    <row r="452" spans="12:17" s="5" customFormat="1" x14ac:dyDescent="0.2">
      <c r="L452" s="4"/>
      <c r="M452" s="24"/>
      <c r="N452" s="24"/>
      <c r="Q452" s="9"/>
    </row>
    <row r="453" spans="12:17" s="5" customFormat="1" x14ac:dyDescent="0.2">
      <c r="L453" s="4"/>
      <c r="M453" s="24"/>
      <c r="N453" s="24"/>
      <c r="Q453" s="9"/>
    </row>
    <row r="454" spans="12:17" s="5" customFormat="1" x14ac:dyDescent="0.2">
      <c r="L454" s="4"/>
      <c r="M454" s="24"/>
      <c r="N454" s="24"/>
      <c r="Q454" s="9"/>
    </row>
    <row r="455" spans="12:17" s="5" customFormat="1" x14ac:dyDescent="0.2">
      <c r="L455" s="4"/>
      <c r="M455" s="24"/>
      <c r="N455" s="24"/>
      <c r="Q455" s="9"/>
    </row>
    <row r="456" spans="12:17" s="5" customFormat="1" x14ac:dyDescent="0.2">
      <c r="L456" s="4"/>
      <c r="M456" s="24"/>
      <c r="N456" s="24"/>
      <c r="Q456" s="9"/>
    </row>
    <row r="457" spans="12:17" s="5" customFormat="1" x14ac:dyDescent="0.2">
      <c r="L457" s="4"/>
      <c r="M457" s="24"/>
      <c r="N457" s="24"/>
      <c r="Q457" s="9"/>
    </row>
    <row r="458" spans="12:17" s="5" customFormat="1" x14ac:dyDescent="0.2">
      <c r="L458" s="4"/>
      <c r="M458" s="24"/>
      <c r="N458" s="24"/>
      <c r="Q458" s="9"/>
    </row>
    <row r="459" spans="12:17" s="5" customFormat="1" x14ac:dyDescent="0.2">
      <c r="L459" s="4"/>
      <c r="M459" s="24"/>
      <c r="N459" s="24"/>
      <c r="Q459" s="9"/>
    </row>
    <row r="460" spans="12:17" s="5" customFormat="1" x14ac:dyDescent="0.2">
      <c r="L460" s="4"/>
      <c r="M460" s="24"/>
      <c r="N460" s="24"/>
      <c r="Q460" s="9"/>
    </row>
    <row r="461" spans="12:17" s="5" customFormat="1" x14ac:dyDescent="0.2">
      <c r="L461" s="4"/>
      <c r="M461" s="24"/>
      <c r="N461" s="24"/>
      <c r="Q461" s="9"/>
    </row>
    <row r="462" spans="12:17" s="5" customFormat="1" x14ac:dyDescent="0.2">
      <c r="L462" s="4"/>
      <c r="M462" s="24"/>
      <c r="N462" s="24"/>
      <c r="Q462" s="9"/>
    </row>
    <row r="463" spans="12:17" s="5" customFormat="1" x14ac:dyDescent="0.2">
      <c r="L463" s="4"/>
      <c r="M463" s="24"/>
      <c r="N463" s="24"/>
      <c r="Q463" s="9"/>
    </row>
    <row r="464" spans="12:17" s="5" customFormat="1" x14ac:dyDescent="0.2">
      <c r="L464" s="4"/>
      <c r="M464" s="24"/>
      <c r="N464" s="24"/>
      <c r="Q464" s="9"/>
    </row>
    <row r="465" spans="12:17" s="5" customFormat="1" x14ac:dyDescent="0.2">
      <c r="L465" s="4"/>
      <c r="M465" s="24"/>
      <c r="N465" s="24"/>
      <c r="Q465" s="9"/>
    </row>
    <row r="466" spans="12:17" s="5" customFormat="1" x14ac:dyDescent="0.2">
      <c r="L466" s="4"/>
      <c r="M466" s="24"/>
      <c r="N466" s="24"/>
      <c r="Q466" s="9"/>
    </row>
    <row r="467" spans="12:17" s="5" customFormat="1" x14ac:dyDescent="0.2">
      <c r="L467" s="4"/>
      <c r="M467" s="24"/>
      <c r="N467" s="24"/>
      <c r="Q467" s="9"/>
    </row>
    <row r="468" spans="12:17" s="5" customFormat="1" x14ac:dyDescent="0.2">
      <c r="L468" s="4"/>
      <c r="M468" s="24"/>
      <c r="N468" s="24"/>
      <c r="Q468" s="9"/>
    </row>
    <row r="469" spans="12:17" s="5" customFormat="1" x14ac:dyDescent="0.2">
      <c r="L469" s="4"/>
      <c r="M469" s="24"/>
      <c r="N469" s="24"/>
      <c r="Q469" s="9"/>
    </row>
    <row r="470" spans="12:17" s="5" customFormat="1" x14ac:dyDescent="0.2">
      <c r="L470" s="4"/>
      <c r="M470" s="24"/>
      <c r="N470" s="24"/>
      <c r="Q470" s="9"/>
    </row>
    <row r="471" spans="12:17" s="5" customFormat="1" x14ac:dyDescent="0.2">
      <c r="L471" s="4"/>
      <c r="M471" s="24"/>
      <c r="N471" s="24"/>
      <c r="Q471" s="9"/>
    </row>
    <row r="472" spans="12:17" s="5" customFormat="1" x14ac:dyDescent="0.2">
      <c r="L472" s="4"/>
      <c r="M472" s="24"/>
      <c r="N472" s="24"/>
      <c r="Q472" s="9"/>
    </row>
    <row r="473" spans="12:17" s="5" customFormat="1" x14ac:dyDescent="0.2">
      <c r="L473" s="4"/>
      <c r="M473" s="24"/>
      <c r="N473" s="24"/>
      <c r="Q473" s="9"/>
    </row>
    <row r="474" spans="12:17" s="5" customFormat="1" x14ac:dyDescent="0.2">
      <c r="L474" s="4"/>
      <c r="M474" s="24"/>
      <c r="N474" s="24"/>
      <c r="Q474" s="9"/>
    </row>
    <row r="475" spans="12:17" s="5" customFormat="1" x14ac:dyDescent="0.2">
      <c r="L475" s="4"/>
      <c r="M475" s="24"/>
      <c r="N475" s="24"/>
      <c r="Q475" s="9"/>
    </row>
    <row r="476" spans="12:17" s="5" customFormat="1" x14ac:dyDescent="0.2">
      <c r="L476" s="4"/>
      <c r="M476" s="24"/>
      <c r="N476" s="24"/>
      <c r="Q476" s="9"/>
    </row>
    <row r="477" spans="12:17" s="5" customFormat="1" x14ac:dyDescent="0.2">
      <c r="L477" s="4"/>
      <c r="M477" s="24"/>
      <c r="N477" s="24"/>
      <c r="Q477" s="9"/>
    </row>
    <row r="478" spans="12:17" s="5" customFormat="1" x14ac:dyDescent="0.2">
      <c r="L478" s="4"/>
      <c r="M478" s="24"/>
      <c r="N478" s="24"/>
      <c r="Q478" s="9"/>
    </row>
    <row r="479" spans="12:17" s="5" customFormat="1" x14ac:dyDescent="0.2">
      <c r="L479" s="4"/>
      <c r="M479" s="24"/>
      <c r="N479" s="24"/>
      <c r="Q479" s="9"/>
    </row>
    <row r="480" spans="12:17" s="5" customFormat="1" x14ac:dyDescent="0.2">
      <c r="L480" s="4"/>
      <c r="M480" s="24"/>
      <c r="N480" s="24"/>
      <c r="Q480" s="9"/>
    </row>
    <row r="481" spans="12:17" s="5" customFormat="1" x14ac:dyDescent="0.2">
      <c r="L481" s="4"/>
      <c r="M481" s="24"/>
      <c r="N481" s="24"/>
      <c r="Q481" s="9"/>
    </row>
    <row r="482" spans="12:17" s="5" customFormat="1" x14ac:dyDescent="0.2">
      <c r="L482" s="4"/>
      <c r="M482" s="24"/>
      <c r="N482" s="24"/>
      <c r="Q482" s="9"/>
    </row>
    <row r="483" spans="12:17" s="5" customFormat="1" x14ac:dyDescent="0.2">
      <c r="L483" s="4"/>
      <c r="M483" s="24"/>
      <c r="N483" s="24"/>
      <c r="Q483" s="9"/>
    </row>
    <row r="484" spans="12:17" s="5" customFormat="1" x14ac:dyDescent="0.2">
      <c r="L484" s="4"/>
      <c r="M484" s="24"/>
      <c r="N484" s="24"/>
      <c r="Q484" s="9"/>
    </row>
    <row r="485" spans="12:17" s="5" customFormat="1" x14ac:dyDescent="0.2">
      <c r="L485" s="4"/>
      <c r="M485" s="24"/>
      <c r="N485" s="24"/>
      <c r="Q485" s="9"/>
    </row>
    <row r="486" spans="12:17" s="5" customFormat="1" x14ac:dyDescent="0.2">
      <c r="L486" s="4"/>
      <c r="M486" s="24"/>
      <c r="N486" s="24"/>
      <c r="Q486" s="9"/>
    </row>
    <row r="487" spans="12:17" s="5" customFormat="1" x14ac:dyDescent="0.2">
      <c r="L487" s="4"/>
      <c r="M487" s="24"/>
      <c r="N487" s="24"/>
      <c r="Q487" s="9"/>
    </row>
    <row r="488" spans="12:17" s="5" customFormat="1" x14ac:dyDescent="0.2">
      <c r="L488" s="4"/>
      <c r="M488" s="24"/>
      <c r="N488" s="24"/>
      <c r="Q488" s="9"/>
    </row>
    <row r="489" spans="12:17" s="5" customFormat="1" x14ac:dyDescent="0.2">
      <c r="L489" s="4"/>
      <c r="M489" s="24"/>
      <c r="N489" s="24"/>
      <c r="Q489" s="9"/>
    </row>
    <row r="490" spans="12:17" s="5" customFormat="1" x14ac:dyDescent="0.2">
      <c r="L490" s="4"/>
      <c r="M490" s="24"/>
      <c r="N490" s="24"/>
      <c r="Q490" s="9"/>
    </row>
    <row r="491" spans="12:17" s="5" customFormat="1" x14ac:dyDescent="0.2">
      <c r="L491" s="4"/>
      <c r="M491" s="24"/>
      <c r="N491" s="24"/>
      <c r="Q491" s="9"/>
    </row>
    <row r="492" spans="12:17" s="5" customFormat="1" x14ac:dyDescent="0.2">
      <c r="L492" s="4"/>
      <c r="M492" s="24"/>
      <c r="N492" s="24"/>
      <c r="Q492" s="9"/>
    </row>
    <row r="493" spans="12:17" s="5" customFormat="1" x14ac:dyDescent="0.2">
      <c r="L493" s="4"/>
      <c r="M493" s="24"/>
      <c r="N493" s="24"/>
      <c r="Q493" s="9"/>
    </row>
    <row r="494" spans="12:17" s="5" customFormat="1" x14ac:dyDescent="0.2">
      <c r="L494" s="4"/>
      <c r="M494" s="24"/>
      <c r="N494" s="24"/>
      <c r="Q494" s="9"/>
    </row>
    <row r="495" spans="12:17" s="5" customFormat="1" x14ac:dyDescent="0.2">
      <c r="L495" s="4"/>
      <c r="M495" s="24"/>
      <c r="N495" s="24"/>
      <c r="Q495" s="9"/>
    </row>
    <row r="496" spans="12:17" s="5" customFormat="1" x14ac:dyDescent="0.2">
      <c r="L496" s="4"/>
      <c r="M496" s="24"/>
      <c r="N496" s="24"/>
      <c r="Q496" s="9"/>
    </row>
    <row r="497" spans="12:17" s="5" customFormat="1" x14ac:dyDescent="0.2">
      <c r="L497" s="4"/>
      <c r="M497" s="24"/>
      <c r="N497" s="24"/>
      <c r="Q497" s="9"/>
    </row>
    <row r="498" spans="12:17" s="5" customFormat="1" x14ac:dyDescent="0.2">
      <c r="L498" s="4"/>
      <c r="M498" s="24"/>
      <c r="N498" s="24"/>
      <c r="Q498" s="9"/>
    </row>
    <row r="499" spans="12:17" s="5" customFormat="1" x14ac:dyDescent="0.2">
      <c r="L499" s="4"/>
      <c r="M499" s="24"/>
      <c r="N499" s="24"/>
      <c r="Q499" s="9"/>
    </row>
    <row r="500" spans="12:17" s="5" customFormat="1" x14ac:dyDescent="0.2">
      <c r="L500" s="4"/>
      <c r="M500" s="24"/>
      <c r="N500" s="24"/>
      <c r="Q500" s="9"/>
    </row>
    <row r="501" spans="12:17" s="5" customFormat="1" x14ac:dyDescent="0.2">
      <c r="L501" s="4"/>
      <c r="M501" s="24"/>
      <c r="N501" s="24"/>
      <c r="Q501" s="9"/>
    </row>
    <row r="502" spans="12:17" s="5" customFormat="1" x14ac:dyDescent="0.2">
      <c r="L502" s="4"/>
      <c r="M502" s="24"/>
      <c r="N502" s="24"/>
      <c r="Q502" s="9"/>
    </row>
    <row r="503" spans="12:17" s="5" customFormat="1" x14ac:dyDescent="0.2">
      <c r="L503" s="4"/>
      <c r="M503" s="24"/>
      <c r="N503" s="24"/>
      <c r="Q503" s="9"/>
    </row>
    <row r="504" spans="12:17" s="5" customFormat="1" x14ac:dyDescent="0.2">
      <c r="L504" s="4"/>
      <c r="M504" s="24"/>
      <c r="N504" s="24"/>
      <c r="Q504" s="9"/>
    </row>
    <row r="505" spans="12:17" s="5" customFormat="1" x14ac:dyDescent="0.2">
      <c r="L505" s="4"/>
      <c r="M505" s="24"/>
      <c r="N505" s="24"/>
      <c r="Q505" s="9"/>
    </row>
    <row r="506" spans="12:17" s="5" customFormat="1" x14ac:dyDescent="0.2">
      <c r="L506" s="4"/>
      <c r="M506" s="24"/>
      <c r="N506" s="24"/>
      <c r="Q506" s="9"/>
    </row>
    <row r="507" spans="12:17" s="5" customFormat="1" x14ac:dyDescent="0.2">
      <c r="L507" s="4"/>
      <c r="M507" s="24"/>
      <c r="N507" s="24"/>
      <c r="Q507" s="9"/>
    </row>
    <row r="508" spans="12:17" s="5" customFormat="1" x14ac:dyDescent="0.2">
      <c r="L508" s="4"/>
      <c r="M508" s="24"/>
      <c r="N508" s="24"/>
      <c r="Q508" s="9"/>
    </row>
    <row r="509" spans="12:17" s="5" customFormat="1" x14ac:dyDescent="0.2">
      <c r="L509" s="4"/>
      <c r="M509" s="24"/>
      <c r="N509" s="24"/>
      <c r="Q509" s="9"/>
    </row>
    <row r="510" spans="12:17" s="5" customFormat="1" x14ac:dyDescent="0.2">
      <c r="L510" s="4"/>
      <c r="M510" s="24"/>
      <c r="N510" s="24"/>
      <c r="Q510" s="9"/>
    </row>
    <row r="511" spans="12:17" s="5" customFormat="1" x14ac:dyDescent="0.2">
      <c r="L511" s="4"/>
      <c r="M511" s="24"/>
      <c r="N511" s="24"/>
      <c r="Q511" s="9"/>
    </row>
    <row r="512" spans="12:17" s="5" customFormat="1" x14ac:dyDescent="0.2">
      <c r="L512" s="4"/>
      <c r="M512" s="24"/>
      <c r="N512" s="24"/>
      <c r="Q512" s="9"/>
    </row>
    <row r="513" spans="12:17" s="5" customFormat="1" x14ac:dyDescent="0.2">
      <c r="L513" s="4"/>
      <c r="M513" s="24"/>
      <c r="N513" s="24"/>
      <c r="Q513" s="9"/>
    </row>
    <row r="514" spans="12:17" s="5" customFormat="1" x14ac:dyDescent="0.2">
      <c r="L514" s="4"/>
      <c r="M514" s="24"/>
      <c r="N514" s="24"/>
      <c r="Q514" s="9"/>
    </row>
    <row r="515" spans="12:17" s="5" customFormat="1" x14ac:dyDescent="0.2">
      <c r="L515" s="4"/>
      <c r="M515" s="24"/>
      <c r="N515" s="24"/>
      <c r="Q515" s="9"/>
    </row>
    <row r="516" spans="12:17" s="5" customFormat="1" x14ac:dyDescent="0.2">
      <c r="L516" s="4"/>
      <c r="M516" s="24"/>
      <c r="N516" s="24"/>
      <c r="Q516" s="9"/>
    </row>
    <row r="517" spans="12:17" s="5" customFormat="1" x14ac:dyDescent="0.2">
      <c r="L517" s="4"/>
      <c r="M517" s="24"/>
      <c r="N517" s="24"/>
      <c r="Q517" s="9"/>
    </row>
    <row r="518" spans="12:17" s="5" customFormat="1" x14ac:dyDescent="0.2">
      <c r="L518" s="4"/>
      <c r="M518" s="24"/>
      <c r="N518" s="24"/>
      <c r="Q518" s="9"/>
    </row>
    <row r="519" spans="12:17" s="5" customFormat="1" x14ac:dyDescent="0.2">
      <c r="L519" s="4"/>
      <c r="M519" s="24"/>
      <c r="N519" s="24"/>
      <c r="Q519" s="9"/>
    </row>
    <row r="520" spans="12:17" s="5" customFormat="1" x14ac:dyDescent="0.2">
      <c r="L520" s="4"/>
      <c r="M520" s="24"/>
      <c r="N520" s="24"/>
      <c r="Q520" s="9"/>
    </row>
    <row r="521" spans="12:17" s="5" customFormat="1" x14ac:dyDescent="0.2">
      <c r="L521" s="4"/>
      <c r="M521" s="24"/>
      <c r="N521" s="24"/>
      <c r="Q521" s="9"/>
    </row>
    <row r="522" spans="12:17" s="5" customFormat="1" x14ac:dyDescent="0.2">
      <c r="L522" s="4"/>
      <c r="M522" s="24"/>
      <c r="N522" s="24"/>
      <c r="Q522" s="9"/>
    </row>
    <row r="523" spans="12:17" s="5" customFormat="1" x14ac:dyDescent="0.2">
      <c r="L523" s="4"/>
      <c r="M523" s="24"/>
      <c r="N523" s="24"/>
      <c r="Q523" s="9"/>
    </row>
    <row r="524" spans="12:17" s="5" customFormat="1" x14ac:dyDescent="0.2">
      <c r="L524" s="4"/>
      <c r="M524" s="24"/>
      <c r="N524" s="24"/>
      <c r="Q524" s="9"/>
    </row>
    <row r="525" spans="12:17" s="5" customFormat="1" x14ac:dyDescent="0.2">
      <c r="L525" s="4"/>
      <c r="M525" s="24"/>
      <c r="N525" s="24"/>
      <c r="Q525" s="9"/>
    </row>
    <row r="526" spans="12:17" s="5" customFormat="1" x14ac:dyDescent="0.2">
      <c r="L526" s="4"/>
      <c r="M526" s="24"/>
      <c r="N526" s="24"/>
      <c r="Q526" s="9"/>
    </row>
    <row r="527" spans="12:17" s="5" customFormat="1" x14ac:dyDescent="0.2">
      <c r="L527" s="4"/>
      <c r="M527" s="24"/>
      <c r="N527" s="24"/>
      <c r="Q527" s="9"/>
    </row>
    <row r="528" spans="12:17" s="5" customFormat="1" x14ac:dyDescent="0.2">
      <c r="L528" s="4"/>
      <c r="M528" s="24"/>
      <c r="N528" s="24"/>
      <c r="Q528" s="9"/>
    </row>
    <row r="529" spans="12:17" s="5" customFormat="1" x14ac:dyDescent="0.2">
      <c r="L529" s="4"/>
      <c r="M529" s="24"/>
      <c r="N529" s="24"/>
      <c r="Q529" s="9"/>
    </row>
    <row r="530" spans="12:17" s="5" customFormat="1" x14ac:dyDescent="0.2">
      <c r="L530" s="4"/>
      <c r="M530" s="24"/>
      <c r="N530" s="24"/>
      <c r="Q530" s="9"/>
    </row>
    <row r="531" spans="12:17" s="5" customFormat="1" x14ac:dyDescent="0.2">
      <c r="L531" s="4"/>
      <c r="M531" s="24"/>
      <c r="N531" s="24"/>
      <c r="Q531" s="9"/>
    </row>
    <row r="532" spans="12:17" s="5" customFormat="1" x14ac:dyDescent="0.2">
      <c r="L532" s="4"/>
      <c r="M532" s="24"/>
      <c r="N532" s="24"/>
      <c r="Q532" s="9"/>
    </row>
    <row r="533" spans="12:17" s="5" customFormat="1" x14ac:dyDescent="0.2">
      <c r="L533" s="4"/>
      <c r="M533" s="24"/>
      <c r="N533" s="24"/>
      <c r="Q533" s="9"/>
    </row>
    <row r="534" spans="12:17" s="5" customFormat="1" x14ac:dyDescent="0.2">
      <c r="L534" s="4"/>
      <c r="M534" s="24"/>
      <c r="N534" s="24"/>
      <c r="Q534" s="9"/>
    </row>
    <row r="535" spans="12:17" s="5" customFormat="1" x14ac:dyDescent="0.2">
      <c r="L535" s="4"/>
      <c r="M535" s="24"/>
      <c r="N535" s="24"/>
      <c r="Q535" s="9"/>
    </row>
    <row r="536" spans="12:17" s="5" customFormat="1" x14ac:dyDescent="0.2">
      <c r="L536" s="4"/>
      <c r="M536" s="24"/>
      <c r="N536" s="24"/>
      <c r="Q536" s="9"/>
    </row>
    <row r="537" spans="12:17" s="5" customFormat="1" x14ac:dyDescent="0.2">
      <c r="L537" s="4"/>
      <c r="M537" s="24"/>
      <c r="N537" s="24"/>
      <c r="Q537" s="9"/>
    </row>
    <row r="538" spans="12:17" s="5" customFormat="1" x14ac:dyDescent="0.2">
      <c r="L538" s="4"/>
      <c r="M538" s="24"/>
      <c r="N538" s="24"/>
      <c r="Q538" s="9"/>
    </row>
    <row r="539" spans="12:17" s="5" customFormat="1" x14ac:dyDescent="0.2">
      <c r="L539" s="4"/>
      <c r="M539" s="24"/>
      <c r="N539" s="24"/>
      <c r="Q539" s="9"/>
    </row>
    <row r="540" spans="12:17" s="5" customFormat="1" x14ac:dyDescent="0.2">
      <c r="L540" s="4"/>
      <c r="M540" s="24"/>
      <c r="N540" s="24"/>
      <c r="Q540" s="9"/>
    </row>
    <row r="541" spans="12:17" s="5" customFormat="1" x14ac:dyDescent="0.2">
      <c r="L541" s="4"/>
      <c r="M541" s="24"/>
      <c r="N541" s="24"/>
      <c r="Q541" s="9"/>
    </row>
    <row r="542" spans="12:17" s="5" customFormat="1" x14ac:dyDescent="0.2">
      <c r="L542" s="4"/>
      <c r="M542" s="24"/>
      <c r="N542" s="24"/>
      <c r="Q542" s="9"/>
    </row>
    <row r="543" spans="12:17" s="5" customFormat="1" x14ac:dyDescent="0.2">
      <c r="L543" s="4"/>
      <c r="M543" s="24"/>
      <c r="N543" s="24"/>
      <c r="Q543" s="9"/>
    </row>
    <row r="544" spans="12:17" s="5" customFormat="1" x14ac:dyDescent="0.2">
      <c r="L544" s="4"/>
      <c r="M544" s="24"/>
      <c r="N544" s="24"/>
      <c r="Q544" s="9"/>
    </row>
    <row r="545" spans="12:17" s="5" customFormat="1" x14ac:dyDescent="0.2">
      <c r="L545" s="4"/>
      <c r="M545" s="24"/>
      <c r="N545" s="24"/>
      <c r="Q545" s="9"/>
    </row>
    <row r="546" spans="12:17" s="5" customFormat="1" x14ac:dyDescent="0.2">
      <c r="L546" s="4"/>
      <c r="M546" s="24"/>
      <c r="N546" s="24"/>
      <c r="Q546" s="9"/>
    </row>
    <row r="547" spans="12:17" s="5" customFormat="1" x14ac:dyDescent="0.2">
      <c r="L547" s="4"/>
      <c r="M547" s="24"/>
      <c r="N547" s="24"/>
      <c r="Q547" s="9"/>
    </row>
    <row r="548" spans="12:17" s="5" customFormat="1" x14ac:dyDescent="0.2">
      <c r="L548" s="4"/>
      <c r="M548" s="24"/>
      <c r="N548" s="24"/>
      <c r="Q548" s="9"/>
    </row>
    <row r="549" spans="12:17" s="5" customFormat="1" x14ac:dyDescent="0.2">
      <c r="L549" s="4"/>
      <c r="M549" s="24"/>
      <c r="N549" s="24"/>
      <c r="Q549" s="9"/>
    </row>
    <row r="550" spans="12:17" s="5" customFormat="1" x14ac:dyDescent="0.2">
      <c r="L550" s="4"/>
      <c r="M550" s="24"/>
      <c r="N550" s="24"/>
      <c r="Q550" s="9"/>
    </row>
    <row r="551" spans="12:17" s="5" customFormat="1" x14ac:dyDescent="0.2">
      <c r="L551" s="4"/>
      <c r="M551" s="24"/>
      <c r="N551" s="24"/>
      <c r="Q551" s="9"/>
    </row>
    <row r="552" spans="12:17" s="5" customFormat="1" x14ac:dyDescent="0.2">
      <c r="L552" s="4"/>
      <c r="M552" s="24"/>
      <c r="N552" s="24"/>
      <c r="Q552" s="9"/>
    </row>
    <row r="553" spans="12:17" s="5" customFormat="1" x14ac:dyDescent="0.2">
      <c r="L553" s="4"/>
      <c r="M553" s="24"/>
      <c r="N553" s="24"/>
      <c r="Q553" s="9"/>
    </row>
    <row r="554" spans="12:17" s="5" customFormat="1" x14ac:dyDescent="0.2">
      <c r="L554" s="4"/>
      <c r="M554" s="24"/>
      <c r="N554" s="24"/>
      <c r="Q554" s="9"/>
    </row>
    <row r="555" spans="12:17" s="5" customFormat="1" x14ac:dyDescent="0.2">
      <c r="L555" s="4"/>
      <c r="M555" s="24"/>
      <c r="N555" s="24"/>
      <c r="Q555" s="9"/>
    </row>
    <row r="556" spans="12:17" s="5" customFormat="1" x14ac:dyDescent="0.2">
      <c r="L556" s="4"/>
      <c r="M556" s="24"/>
      <c r="N556" s="24"/>
      <c r="Q556" s="9"/>
    </row>
    <row r="557" spans="12:17" s="5" customFormat="1" x14ac:dyDescent="0.2">
      <c r="L557" s="4"/>
      <c r="M557" s="24"/>
      <c r="N557" s="24"/>
      <c r="Q557" s="9"/>
    </row>
    <row r="558" spans="12:17" s="5" customFormat="1" x14ac:dyDescent="0.2">
      <c r="L558" s="4"/>
      <c r="M558" s="24"/>
      <c r="N558" s="24"/>
      <c r="Q558" s="9"/>
    </row>
    <row r="559" spans="12:17" s="5" customFormat="1" x14ac:dyDescent="0.2">
      <c r="L559" s="4"/>
      <c r="M559" s="24"/>
      <c r="N559" s="24"/>
      <c r="Q559" s="9"/>
    </row>
    <row r="560" spans="12:17" s="5" customFormat="1" x14ac:dyDescent="0.2">
      <c r="L560" s="4"/>
      <c r="M560" s="24"/>
      <c r="N560" s="24"/>
      <c r="Q560" s="9"/>
    </row>
    <row r="561" spans="12:17" s="5" customFormat="1" x14ac:dyDescent="0.2">
      <c r="L561" s="4"/>
      <c r="M561" s="24"/>
      <c r="N561" s="24"/>
      <c r="Q561" s="9"/>
    </row>
    <row r="562" spans="12:17" s="5" customFormat="1" x14ac:dyDescent="0.2">
      <c r="L562" s="4"/>
      <c r="M562" s="24"/>
      <c r="N562" s="24"/>
      <c r="Q562" s="9"/>
    </row>
    <row r="563" spans="12:17" s="5" customFormat="1" x14ac:dyDescent="0.2">
      <c r="L563" s="4"/>
      <c r="M563" s="24"/>
      <c r="N563" s="24"/>
      <c r="Q563" s="9"/>
    </row>
    <row r="564" spans="12:17" s="5" customFormat="1" x14ac:dyDescent="0.2">
      <c r="L564" s="4"/>
      <c r="M564" s="24"/>
      <c r="N564" s="24"/>
      <c r="Q564" s="9"/>
    </row>
    <row r="565" spans="12:17" s="5" customFormat="1" x14ac:dyDescent="0.2">
      <c r="L565" s="4"/>
      <c r="M565" s="24"/>
      <c r="N565" s="24"/>
      <c r="Q565" s="9"/>
    </row>
    <row r="566" spans="12:17" s="5" customFormat="1" x14ac:dyDescent="0.2">
      <c r="L566" s="4"/>
      <c r="M566" s="24"/>
      <c r="N566" s="24"/>
      <c r="Q566" s="9"/>
    </row>
    <row r="567" spans="12:17" s="5" customFormat="1" x14ac:dyDescent="0.2">
      <c r="L567" s="4"/>
      <c r="M567" s="24"/>
      <c r="N567" s="24"/>
      <c r="Q567" s="9"/>
    </row>
    <row r="568" spans="12:17" s="5" customFormat="1" x14ac:dyDescent="0.2">
      <c r="L568" s="4"/>
      <c r="M568" s="24"/>
      <c r="N568" s="24"/>
      <c r="Q568" s="9"/>
    </row>
    <row r="569" spans="12:17" s="5" customFormat="1" x14ac:dyDescent="0.2">
      <c r="L569" s="4"/>
      <c r="M569" s="24"/>
      <c r="N569" s="24"/>
      <c r="Q569" s="9"/>
    </row>
    <row r="570" spans="12:17" s="5" customFormat="1" x14ac:dyDescent="0.2">
      <c r="L570" s="4"/>
      <c r="M570" s="24"/>
      <c r="N570" s="24"/>
      <c r="Q570" s="9"/>
    </row>
    <row r="571" spans="12:17" s="5" customFormat="1" x14ac:dyDescent="0.2">
      <c r="L571" s="4"/>
      <c r="M571" s="24"/>
      <c r="N571" s="24"/>
      <c r="Q571" s="9"/>
    </row>
    <row r="572" spans="12:17" s="5" customFormat="1" x14ac:dyDescent="0.2">
      <c r="L572" s="4"/>
      <c r="M572" s="24"/>
      <c r="N572" s="24"/>
      <c r="Q572" s="9"/>
    </row>
    <row r="573" spans="12:17" s="5" customFormat="1" x14ac:dyDescent="0.2">
      <c r="L573" s="4"/>
      <c r="M573" s="24"/>
      <c r="N573" s="24"/>
      <c r="Q573" s="9"/>
    </row>
    <row r="574" spans="12:17" s="5" customFormat="1" x14ac:dyDescent="0.2">
      <c r="L574" s="4"/>
      <c r="M574" s="24"/>
      <c r="N574" s="24"/>
      <c r="Q574" s="9"/>
    </row>
    <row r="575" spans="12:17" s="5" customFormat="1" x14ac:dyDescent="0.2">
      <c r="L575" s="4"/>
      <c r="M575" s="24"/>
      <c r="N575" s="24"/>
      <c r="Q575" s="9"/>
    </row>
    <row r="576" spans="12:17" s="5" customFormat="1" x14ac:dyDescent="0.2">
      <c r="L576" s="4"/>
      <c r="M576" s="24"/>
      <c r="N576" s="24"/>
      <c r="Q576" s="9"/>
    </row>
    <row r="577" spans="12:17" s="5" customFormat="1" x14ac:dyDescent="0.2">
      <c r="L577" s="4"/>
      <c r="M577" s="24"/>
      <c r="N577" s="24"/>
      <c r="Q577" s="9"/>
    </row>
    <row r="578" spans="12:17" s="5" customFormat="1" x14ac:dyDescent="0.2">
      <c r="L578" s="4"/>
      <c r="M578" s="24"/>
      <c r="N578" s="24"/>
      <c r="Q578" s="9"/>
    </row>
    <row r="579" spans="12:17" s="5" customFormat="1" x14ac:dyDescent="0.2">
      <c r="L579" s="4"/>
      <c r="M579" s="24"/>
      <c r="N579" s="24"/>
      <c r="Q579" s="9"/>
    </row>
    <row r="580" spans="12:17" s="5" customFormat="1" x14ac:dyDescent="0.2">
      <c r="L580" s="4"/>
      <c r="M580" s="24"/>
      <c r="N580" s="24"/>
      <c r="Q580" s="9"/>
    </row>
    <row r="581" spans="12:17" s="5" customFormat="1" x14ac:dyDescent="0.2">
      <c r="L581" s="4"/>
      <c r="M581" s="24"/>
      <c r="N581" s="24"/>
      <c r="Q581" s="9"/>
    </row>
    <row r="582" spans="12:17" s="5" customFormat="1" x14ac:dyDescent="0.2">
      <c r="L582" s="4"/>
      <c r="M582" s="24"/>
      <c r="N582" s="24"/>
      <c r="Q582" s="9"/>
    </row>
    <row r="583" spans="12:17" s="5" customFormat="1" x14ac:dyDescent="0.2">
      <c r="L583" s="4"/>
      <c r="M583" s="24"/>
      <c r="N583" s="24"/>
      <c r="Q583" s="9"/>
    </row>
    <row r="584" spans="12:17" s="5" customFormat="1" x14ac:dyDescent="0.2">
      <c r="L584" s="4"/>
      <c r="M584" s="24"/>
      <c r="N584" s="24"/>
      <c r="Q584" s="9"/>
    </row>
    <row r="585" spans="12:17" s="5" customFormat="1" x14ac:dyDescent="0.2">
      <c r="L585" s="4"/>
      <c r="M585" s="24"/>
      <c r="N585" s="24"/>
      <c r="Q585" s="9"/>
    </row>
    <row r="586" spans="12:17" s="5" customFormat="1" x14ac:dyDescent="0.2">
      <c r="L586" s="4"/>
      <c r="M586" s="24"/>
      <c r="N586" s="24"/>
      <c r="Q586" s="9"/>
    </row>
    <row r="587" spans="12:17" s="5" customFormat="1" x14ac:dyDescent="0.2">
      <c r="L587" s="4"/>
      <c r="M587" s="24"/>
      <c r="N587" s="24"/>
      <c r="Q587" s="9"/>
    </row>
    <row r="588" spans="12:17" s="5" customFormat="1" x14ac:dyDescent="0.2">
      <c r="L588" s="4"/>
      <c r="M588" s="24"/>
      <c r="N588" s="24"/>
      <c r="Q588" s="9"/>
    </row>
    <row r="589" spans="12:17" s="5" customFormat="1" x14ac:dyDescent="0.2">
      <c r="L589" s="4"/>
      <c r="M589" s="24"/>
      <c r="N589" s="24"/>
      <c r="Q589" s="9"/>
    </row>
    <row r="590" spans="12:17" s="5" customFormat="1" x14ac:dyDescent="0.2">
      <c r="L590" s="4"/>
      <c r="M590" s="24"/>
      <c r="N590" s="24"/>
      <c r="Q590" s="9"/>
    </row>
    <row r="591" spans="12:17" s="5" customFormat="1" x14ac:dyDescent="0.2">
      <c r="L591" s="4"/>
      <c r="M591" s="24"/>
      <c r="N591" s="24"/>
      <c r="Q591" s="9"/>
    </row>
    <row r="592" spans="12:17" s="5" customFormat="1" x14ac:dyDescent="0.2">
      <c r="L592" s="4"/>
      <c r="M592" s="24"/>
      <c r="N592" s="24"/>
      <c r="Q592" s="9"/>
    </row>
    <row r="593" spans="12:17" s="5" customFormat="1" x14ac:dyDescent="0.2">
      <c r="L593" s="4"/>
      <c r="M593" s="24"/>
      <c r="N593" s="24"/>
      <c r="Q593" s="9"/>
    </row>
    <row r="594" spans="12:17" s="5" customFormat="1" x14ac:dyDescent="0.2">
      <c r="L594" s="4"/>
      <c r="M594" s="24"/>
      <c r="N594" s="24"/>
      <c r="Q594" s="9"/>
    </row>
    <row r="595" spans="12:17" s="5" customFormat="1" x14ac:dyDescent="0.2">
      <c r="L595" s="4"/>
      <c r="M595" s="24"/>
      <c r="N595" s="24"/>
      <c r="Q595" s="9"/>
    </row>
    <row r="596" spans="12:17" s="5" customFormat="1" x14ac:dyDescent="0.2">
      <c r="L596" s="4"/>
      <c r="M596" s="24"/>
      <c r="N596" s="24"/>
      <c r="Q596" s="9"/>
    </row>
    <row r="597" spans="12:17" s="5" customFormat="1" x14ac:dyDescent="0.2">
      <c r="L597" s="4"/>
      <c r="M597" s="24"/>
      <c r="N597" s="24"/>
      <c r="Q597" s="9"/>
    </row>
    <row r="598" spans="12:17" s="5" customFormat="1" x14ac:dyDescent="0.2">
      <c r="L598" s="4"/>
      <c r="M598" s="24"/>
      <c r="N598" s="24"/>
      <c r="Q598" s="9"/>
    </row>
    <row r="599" spans="12:17" s="5" customFormat="1" x14ac:dyDescent="0.2">
      <c r="L599" s="4"/>
      <c r="M599" s="24"/>
      <c r="N599" s="24"/>
      <c r="Q599" s="9"/>
    </row>
    <row r="600" spans="12:17" s="5" customFormat="1" x14ac:dyDescent="0.2">
      <c r="L600" s="4"/>
      <c r="M600" s="24"/>
      <c r="N600" s="24"/>
      <c r="Q600" s="9"/>
    </row>
    <row r="601" spans="12:17" s="5" customFormat="1" x14ac:dyDescent="0.2">
      <c r="L601" s="4"/>
      <c r="M601" s="24"/>
      <c r="N601" s="24"/>
      <c r="Q601" s="9"/>
    </row>
    <row r="602" spans="12:17" s="5" customFormat="1" x14ac:dyDescent="0.2">
      <c r="L602" s="4"/>
      <c r="M602" s="24"/>
      <c r="N602" s="24"/>
      <c r="Q602" s="9"/>
    </row>
    <row r="603" spans="12:17" s="5" customFormat="1" x14ac:dyDescent="0.2">
      <c r="L603" s="4"/>
      <c r="M603" s="24"/>
      <c r="N603" s="24"/>
      <c r="Q603" s="9"/>
    </row>
    <row r="604" spans="12:17" s="5" customFormat="1" x14ac:dyDescent="0.2">
      <c r="L604" s="4"/>
      <c r="M604" s="24"/>
      <c r="N604" s="24"/>
      <c r="Q604" s="9"/>
    </row>
    <row r="605" spans="12:17" s="5" customFormat="1" x14ac:dyDescent="0.2">
      <c r="L605" s="4"/>
      <c r="M605" s="24"/>
      <c r="N605" s="24"/>
      <c r="Q605" s="9"/>
    </row>
    <row r="606" spans="12:17" s="5" customFormat="1" x14ac:dyDescent="0.2">
      <c r="L606" s="4"/>
      <c r="M606" s="24"/>
      <c r="N606" s="24"/>
      <c r="Q606" s="9"/>
    </row>
    <row r="607" spans="12:17" s="5" customFormat="1" x14ac:dyDescent="0.2">
      <c r="L607" s="4"/>
      <c r="M607" s="24"/>
      <c r="N607" s="24"/>
      <c r="Q607" s="9"/>
    </row>
    <row r="608" spans="12:17" s="5" customFormat="1" x14ac:dyDescent="0.2">
      <c r="L608" s="4"/>
      <c r="M608" s="24"/>
      <c r="N608" s="24"/>
      <c r="Q608" s="9"/>
    </row>
    <row r="609" spans="12:17" s="5" customFormat="1" x14ac:dyDescent="0.2">
      <c r="L609" s="4"/>
      <c r="M609" s="24"/>
      <c r="N609" s="24"/>
      <c r="Q609" s="9"/>
    </row>
    <row r="610" spans="12:17" s="5" customFormat="1" x14ac:dyDescent="0.2">
      <c r="L610" s="4"/>
      <c r="M610" s="24"/>
      <c r="N610" s="24"/>
      <c r="Q610" s="9"/>
    </row>
    <row r="611" spans="12:17" s="5" customFormat="1" x14ac:dyDescent="0.2">
      <c r="L611" s="4"/>
      <c r="M611" s="24"/>
      <c r="N611" s="24"/>
      <c r="Q611" s="9"/>
    </row>
    <row r="612" spans="12:17" s="5" customFormat="1" x14ac:dyDescent="0.2">
      <c r="L612" s="4"/>
      <c r="M612" s="24"/>
      <c r="N612" s="24"/>
      <c r="Q612" s="9"/>
    </row>
    <row r="613" spans="12:17" s="5" customFormat="1" x14ac:dyDescent="0.2">
      <c r="L613" s="4"/>
      <c r="M613" s="24"/>
      <c r="N613" s="24"/>
      <c r="Q613" s="9"/>
    </row>
    <row r="614" spans="12:17" s="5" customFormat="1" x14ac:dyDescent="0.2">
      <c r="L614" s="4"/>
      <c r="M614" s="24"/>
      <c r="N614" s="24"/>
      <c r="Q614" s="9"/>
    </row>
    <row r="615" spans="12:17" s="5" customFormat="1" x14ac:dyDescent="0.2">
      <c r="L615" s="4"/>
      <c r="M615" s="24"/>
      <c r="N615" s="24"/>
      <c r="Q615" s="9"/>
    </row>
    <row r="616" spans="12:17" s="5" customFormat="1" x14ac:dyDescent="0.2">
      <c r="L616" s="4"/>
      <c r="M616" s="24"/>
      <c r="N616" s="24"/>
      <c r="Q616" s="9"/>
    </row>
    <row r="617" spans="12:17" s="5" customFormat="1" x14ac:dyDescent="0.2">
      <c r="L617" s="4"/>
      <c r="M617" s="24"/>
      <c r="N617" s="24"/>
      <c r="Q617" s="9"/>
    </row>
    <row r="618" spans="12:17" s="5" customFormat="1" x14ac:dyDescent="0.2">
      <c r="L618" s="4"/>
      <c r="M618" s="24"/>
      <c r="N618" s="24"/>
      <c r="Q618" s="9"/>
    </row>
    <row r="619" spans="12:17" s="5" customFormat="1" x14ac:dyDescent="0.2">
      <c r="L619" s="4"/>
      <c r="M619" s="24"/>
      <c r="N619" s="24"/>
      <c r="Q619" s="9"/>
    </row>
    <row r="620" spans="12:17" s="5" customFormat="1" x14ac:dyDescent="0.2">
      <c r="L620" s="4"/>
      <c r="M620" s="24"/>
      <c r="N620" s="24"/>
      <c r="Q620" s="9"/>
    </row>
    <row r="621" spans="12:17" s="5" customFormat="1" x14ac:dyDescent="0.2">
      <c r="L621" s="4"/>
      <c r="M621" s="24"/>
      <c r="N621" s="24"/>
      <c r="Q621" s="9"/>
    </row>
    <row r="622" spans="12:17" s="5" customFormat="1" x14ac:dyDescent="0.2">
      <c r="L622" s="4"/>
      <c r="M622" s="24"/>
      <c r="N622" s="24"/>
      <c r="Q622" s="9"/>
    </row>
    <row r="623" spans="12:17" s="5" customFormat="1" x14ac:dyDescent="0.2">
      <c r="L623" s="4"/>
      <c r="M623" s="24"/>
      <c r="N623" s="24"/>
      <c r="Q623" s="9"/>
    </row>
    <row r="624" spans="12:17" s="5" customFormat="1" x14ac:dyDescent="0.2">
      <c r="L624" s="4"/>
      <c r="M624" s="24"/>
      <c r="N624" s="24"/>
      <c r="Q624" s="9"/>
    </row>
    <row r="625" spans="12:17" s="5" customFormat="1" x14ac:dyDescent="0.2">
      <c r="L625" s="4"/>
      <c r="M625" s="24"/>
      <c r="N625" s="24"/>
      <c r="Q625" s="9"/>
    </row>
    <row r="626" spans="12:17" s="5" customFormat="1" x14ac:dyDescent="0.2">
      <c r="L626" s="4"/>
      <c r="M626" s="24"/>
      <c r="N626" s="24"/>
      <c r="Q626" s="9"/>
    </row>
    <row r="627" spans="12:17" s="5" customFormat="1" x14ac:dyDescent="0.2">
      <c r="L627" s="4"/>
      <c r="M627" s="24"/>
      <c r="N627" s="24"/>
      <c r="Q627" s="9"/>
    </row>
    <row r="628" spans="12:17" s="5" customFormat="1" x14ac:dyDescent="0.2">
      <c r="L628" s="4"/>
      <c r="M628" s="24"/>
      <c r="N628" s="24"/>
      <c r="Q628" s="9"/>
    </row>
    <row r="629" spans="12:17" s="5" customFormat="1" x14ac:dyDescent="0.2">
      <c r="L629" s="4"/>
      <c r="M629" s="24"/>
      <c r="N629" s="24"/>
      <c r="Q629" s="9"/>
    </row>
    <row r="630" spans="12:17" s="5" customFormat="1" x14ac:dyDescent="0.2">
      <c r="L630" s="4"/>
      <c r="M630" s="24"/>
      <c r="N630" s="24"/>
      <c r="Q630" s="9"/>
    </row>
    <row r="631" spans="12:17" s="5" customFormat="1" x14ac:dyDescent="0.2">
      <c r="L631" s="4"/>
      <c r="M631" s="24"/>
      <c r="N631" s="24"/>
      <c r="Q631" s="9"/>
    </row>
    <row r="632" spans="12:17" s="5" customFormat="1" x14ac:dyDescent="0.2">
      <c r="L632" s="4"/>
      <c r="M632" s="24"/>
      <c r="N632" s="24"/>
      <c r="Q632" s="9"/>
    </row>
    <row r="633" spans="12:17" s="5" customFormat="1" x14ac:dyDescent="0.2">
      <c r="L633" s="4"/>
      <c r="M633" s="24"/>
      <c r="N633" s="24"/>
      <c r="Q633" s="9"/>
    </row>
    <row r="634" spans="12:17" s="5" customFormat="1" x14ac:dyDescent="0.2">
      <c r="L634" s="4"/>
      <c r="M634" s="24"/>
      <c r="N634" s="24"/>
      <c r="Q634" s="9"/>
    </row>
    <row r="635" spans="12:17" s="5" customFormat="1" x14ac:dyDescent="0.2">
      <c r="L635" s="4"/>
      <c r="M635" s="24"/>
      <c r="N635" s="24"/>
      <c r="Q635" s="9"/>
    </row>
    <row r="636" spans="12:17" s="5" customFormat="1" x14ac:dyDescent="0.2">
      <c r="L636" s="4"/>
      <c r="M636" s="24"/>
      <c r="N636" s="24"/>
      <c r="Q636" s="9"/>
    </row>
    <row r="637" spans="12:17" s="5" customFormat="1" x14ac:dyDescent="0.2">
      <c r="L637" s="4"/>
      <c r="M637" s="24"/>
      <c r="N637" s="24"/>
      <c r="Q637" s="9"/>
    </row>
    <row r="638" spans="12:17" s="5" customFormat="1" x14ac:dyDescent="0.2">
      <c r="L638" s="4"/>
      <c r="M638" s="24"/>
      <c r="N638" s="24"/>
      <c r="Q638" s="9"/>
    </row>
    <row r="639" spans="12:17" s="5" customFormat="1" x14ac:dyDescent="0.2">
      <c r="L639" s="4"/>
      <c r="M639" s="24"/>
      <c r="N639" s="24"/>
      <c r="Q639" s="9"/>
    </row>
    <row r="640" spans="12:17" s="5" customFormat="1" x14ac:dyDescent="0.2">
      <c r="L640" s="4"/>
      <c r="M640" s="24"/>
      <c r="N640" s="24"/>
      <c r="Q640" s="9"/>
    </row>
    <row r="641" spans="12:17" s="5" customFormat="1" x14ac:dyDescent="0.2">
      <c r="L641" s="4"/>
      <c r="M641" s="24"/>
      <c r="N641" s="24"/>
      <c r="Q641" s="9"/>
    </row>
    <row r="642" spans="12:17" s="5" customFormat="1" x14ac:dyDescent="0.2">
      <c r="L642" s="4"/>
      <c r="M642" s="24"/>
      <c r="N642" s="24"/>
      <c r="Q642" s="9"/>
    </row>
    <row r="643" spans="12:17" s="5" customFormat="1" x14ac:dyDescent="0.2">
      <c r="L643" s="4"/>
      <c r="M643" s="24"/>
      <c r="N643" s="24"/>
      <c r="Q643" s="9"/>
    </row>
    <row r="644" spans="12:17" s="5" customFormat="1" x14ac:dyDescent="0.2">
      <c r="L644" s="4"/>
      <c r="M644" s="24"/>
      <c r="N644" s="24"/>
      <c r="Q644" s="9"/>
    </row>
    <row r="645" spans="12:17" s="5" customFormat="1" x14ac:dyDescent="0.2">
      <c r="L645" s="4"/>
      <c r="M645" s="24"/>
      <c r="N645" s="24"/>
      <c r="Q645" s="9"/>
    </row>
    <row r="646" spans="12:17" s="5" customFormat="1" x14ac:dyDescent="0.2">
      <c r="L646" s="4"/>
      <c r="M646" s="24"/>
      <c r="N646" s="24"/>
      <c r="Q646" s="9"/>
    </row>
    <row r="647" spans="12:17" s="5" customFormat="1" x14ac:dyDescent="0.2">
      <c r="L647" s="4"/>
      <c r="M647" s="24"/>
      <c r="N647" s="24"/>
      <c r="Q647" s="9"/>
    </row>
    <row r="648" spans="12:17" s="5" customFormat="1" x14ac:dyDescent="0.2">
      <c r="L648" s="4"/>
      <c r="M648" s="24"/>
      <c r="N648" s="24"/>
      <c r="Q648" s="9"/>
    </row>
    <row r="649" spans="12:17" s="5" customFormat="1" x14ac:dyDescent="0.2">
      <c r="L649" s="4"/>
      <c r="M649" s="24"/>
      <c r="N649" s="24"/>
      <c r="Q649" s="9"/>
    </row>
    <row r="650" spans="12:17" s="5" customFormat="1" x14ac:dyDescent="0.2">
      <c r="L650" s="4"/>
      <c r="M650" s="24"/>
      <c r="N650" s="24"/>
      <c r="Q650" s="9"/>
    </row>
    <row r="651" spans="12:17" s="5" customFormat="1" x14ac:dyDescent="0.2">
      <c r="L651" s="4"/>
      <c r="M651" s="24"/>
      <c r="N651" s="24"/>
      <c r="Q651" s="9"/>
    </row>
    <row r="652" spans="12:17" s="5" customFormat="1" x14ac:dyDescent="0.2">
      <c r="L652" s="4"/>
      <c r="M652" s="24"/>
      <c r="N652" s="24"/>
      <c r="Q652" s="9"/>
    </row>
    <row r="653" spans="12:17" s="5" customFormat="1" x14ac:dyDescent="0.2">
      <c r="L653" s="4"/>
      <c r="M653" s="24"/>
      <c r="N653" s="24"/>
      <c r="Q653" s="9"/>
    </row>
    <row r="654" spans="12:17" s="5" customFormat="1" x14ac:dyDescent="0.2">
      <c r="L654" s="4"/>
      <c r="M654" s="24"/>
      <c r="N654" s="24"/>
      <c r="Q654" s="9"/>
    </row>
    <row r="655" spans="12:17" s="5" customFormat="1" x14ac:dyDescent="0.2">
      <c r="L655" s="4"/>
      <c r="M655" s="24"/>
      <c r="N655" s="24"/>
      <c r="Q655" s="9"/>
    </row>
    <row r="656" spans="12:17" s="5" customFormat="1" x14ac:dyDescent="0.2">
      <c r="L656" s="4"/>
      <c r="M656" s="24"/>
      <c r="N656" s="24"/>
      <c r="Q656" s="9"/>
    </row>
    <row r="657" spans="12:17" s="5" customFormat="1" x14ac:dyDescent="0.2">
      <c r="L657" s="4"/>
      <c r="M657" s="24"/>
      <c r="N657" s="24"/>
      <c r="Q657" s="9"/>
    </row>
    <row r="658" spans="12:17" s="5" customFormat="1" x14ac:dyDescent="0.2">
      <c r="L658" s="4"/>
      <c r="M658" s="24"/>
      <c r="N658" s="24"/>
      <c r="Q658" s="9"/>
    </row>
    <row r="659" spans="12:17" s="5" customFormat="1" x14ac:dyDescent="0.2">
      <c r="L659" s="4"/>
      <c r="M659" s="24"/>
      <c r="N659" s="24"/>
      <c r="Q659" s="9"/>
    </row>
    <row r="660" spans="12:17" s="5" customFormat="1" x14ac:dyDescent="0.2">
      <c r="L660" s="4"/>
      <c r="M660" s="24"/>
      <c r="N660" s="24"/>
      <c r="Q660" s="9"/>
    </row>
    <row r="661" spans="12:17" s="5" customFormat="1" x14ac:dyDescent="0.2">
      <c r="L661" s="4"/>
      <c r="M661" s="24"/>
      <c r="N661" s="24"/>
      <c r="Q661" s="9"/>
    </row>
    <row r="662" spans="12:17" s="5" customFormat="1" x14ac:dyDescent="0.2">
      <c r="L662" s="4"/>
      <c r="M662" s="24"/>
      <c r="N662" s="24"/>
      <c r="Q662" s="9"/>
    </row>
    <row r="663" spans="12:17" s="5" customFormat="1" x14ac:dyDescent="0.2">
      <c r="L663" s="4"/>
      <c r="M663" s="24"/>
      <c r="N663" s="24"/>
      <c r="Q663" s="9"/>
    </row>
    <row r="664" spans="12:17" s="5" customFormat="1" x14ac:dyDescent="0.2">
      <c r="L664" s="4"/>
      <c r="M664" s="24"/>
      <c r="N664" s="24"/>
      <c r="Q664" s="9"/>
    </row>
    <row r="665" spans="12:17" s="5" customFormat="1" x14ac:dyDescent="0.2">
      <c r="L665" s="4"/>
      <c r="M665" s="24"/>
      <c r="N665" s="24"/>
      <c r="Q665" s="9"/>
    </row>
    <row r="666" spans="12:17" s="5" customFormat="1" x14ac:dyDescent="0.2">
      <c r="L666" s="4"/>
      <c r="M666" s="24"/>
      <c r="N666" s="24"/>
      <c r="Q666" s="9"/>
    </row>
    <row r="667" spans="12:17" s="5" customFormat="1" x14ac:dyDescent="0.2">
      <c r="L667" s="4"/>
      <c r="M667" s="24"/>
      <c r="N667" s="24"/>
      <c r="Q667" s="9"/>
    </row>
    <row r="668" spans="12:17" s="5" customFormat="1" x14ac:dyDescent="0.2">
      <c r="L668" s="4"/>
      <c r="M668" s="24"/>
      <c r="N668" s="24"/>
      <c r="Q668" s="9"/>
    </row>
    <row r="669" spans="12:17" s="5" customFormat="1" x14ac:dyDescent="0.2">
      <c r="L669" s="4"/>
      <c r="M669" s="24"/>
      <c r="N669" s="24"/>
      <c r="Q669" s="9"/>
    </row>
    <row r="670" spans="12:17" s="5" customFormat="1" x14ac:dyDescent="0.2">
      <c r="L670" s="4"/>
      <c r="M670" s="24"/>
      <c r="N670" s="24"/>
      <c r="Q670" s="9"/>
    </row>
    <row r="671" spans="12:17" s="5" customFormat="1" x14ac:dyDescent="0.2">
      <c r="L671" s="4"/>
      <c r="M671" s="24"/>
      <c r="N671" s="24"/>
      <c r="Q671" s="9"/>
    </row>
    <row r="672" spans="12:17" s="5" customFormat="1" x14ac:dyDescent="0.2">
      <c r="L672" s="4"/>
      <c r="M672" s="24"/>
      <c r="N672" s="24"/>
      <c r="Q672" s="9"/>
    </row>
    <row r="673" spans="12:17" s="5" customFormat="1" x14ac:dyDescent="0.2">
      <c r="L673" s="4"/>
      <c r="M673" s="24"/>
      <c r="N673" s="24"/>
      <c r="Q673" s="9"/>
    </row>
    <row r="674" spans="12:17" s="5" customFormat="1" x14ac:dyDescent="0.2">
      <c r="L674" s="4"/>
      <c r="M674" s="24"/>
      <c r="N674" s="24"/>
      <c r="Q674" s="9"/>
    </row>
    <row r="675" spans="12:17" s="5" customFormat="1" x14ac:dyDescent="0.2">
      <c r="L675" s="4"/>
      <c r="M675" s="24"/>
      <c r="N675" s="24"/>
      <c r="Q675" s="9"/>
    </row>
    <row r="676" spans="12:17" s="5" customFormat="1" x14ac:dyDescent="0.2">
      <c r="L676" s="4"/>
      <c r="M676" s="24"/>
      <c r="N676" s="24"/>
      <c r="Q676" s="9"/>
    </row>
    <row r="677" spans="12:17" s="5" customFormat="1" x14ac:dyDescent="0.2">
      <c r="L677" s="4"/>
      <c r="M677" s="24"/>
      <c r="N677" s="24"/>
      <c r="Q677" s="9"/>
    </row>
    <row r="678" spans="12:17" s="5" customFormat="1" x14ac:dyDescent="0.2">
      <c r="L678" s="4"/>
      <c r="M678" s="24"/>
      <c r="N678" s="24"/>
      <c r="Q678" s="9"/>
    </row>
    <row r="679" spans="12:17" s="5" customFormat="1" x14ac:dyDescent="0.2">
      <c r="L679" s="4"/>
      <c r="M679" s="24"/>
      <c r="N679" s="24"/>
      <c r="Q679" s="9"/>
    </row>
    <row r="680" spans="12:17" s="5" customFormat="1" x14ac:dyDescent="0.2">
      <c r="L680" s="4"/>
      <c r="M680" s="24"/>
      <c r="N680" s="24"/>
      <c r="Q680" s="9"/>
    </row>
    <row r="681" spans="12:17" s="5" customFormat="1" x14ac:dyDescent="0.2">
      <c r="L681" s="4"/>
      <c r="M681" s="24"/>
      <c r="N681" s="24"/>
      <c r="Q681" s="9"/>
    </row>
    <row r="682" spans="12:17" s="5" customFormat="1" x14ac:dyDescent="0.2">
      <c r="L682" s="4"/>
      <c r="M682" s="24"/>
      <c r="N682" s="24"/>
      <c r="Q682" s="9"/>
    </row>
    <row r="683" spans="12:17" s="5" customFormat="1" x14ac:dyDescent="0.2">
      <c r="L683" s="4"/>
      <c r="M683" s="24"/>
      <c r="N683" s="24"/>
      <c r="Q683" s="9"/>
    </row>
    <row r="684" spans="12:17" s="5" customFormat="1" x14ac:dyDescent="0.2">
      <c r="L684" s="4"/>
      <c r="M684" s="24"/>
      <c r="N684" s="24"/>
      <c r="Q684" s="9"/>
    </row>
    <row r="685" spans="12:17" s="5" customFormat="1" x14ac:dyDescent="0.2">
      <c r="L685" s="4"/>
      <c r="M685" s="24"/>
      <c r="N685" s="24"/>
      <c r="Q685" s="9"/>
    </row>
    <row r="686" spans="12:17" s="5" customFormat="1" x14ac:dyDescent="0.2">
      <c r="L686" s="4"/>
      <c r="M686" s="24"/>
      <c r="N686" s="24"/>
      <c r="Q686" s="9"/>
    </row>
    <row r="687" spans="12:17" s="5" customFormat="1" x14ac:dyDescent="0.2">
      <c r="L687" s="4"/>
      <c r="M687" s="24"/>
      <c r="N687" s="24"/>
      <c r="Q687" s="9"/>
    </row>
    <row r="688" spans="12:17" s="5" customFormat="1" x14ac:dyDescent="0.2">
      <c r="L688" s="4"/>
      <c r="M688" s="24"/>
      <c r="N688" s="24"/>
      <c r="Q688" s="9"/>
    </row>
    <row r="689" spans="12:17" s="5" customFormat="1" x14ac:dyDescent="0.2">
      <c r="L689" s="4"/>
      <c r="M689" s="24"/>
      <c r="N689" s="24"/>
      <c r="Q689" s="9"/>
    </row>
    <row r="690" spans="12:17" s="5" customFormat="1" x14ac:dyDescent="0.2">
      <c r="L690" s="4"/>
      <c r="M690" s="24"/>
      <c r="N690" s="24"/>
      <c r="Q690" s="9"/>
    </row>
    <row r="691" spans="12:17" s="5" customFormat="1" x14ac:dyDescent="0.2">
      <c r="L691" s="4"/>
      <c r="M691" s="24"/>
      <c r="N691" s="24"/>
      <c r="Q691" s="9"/>
    </row>
    <row r="692" spans="12:17" s="5" customFormat="1" x14ac:dyDescent="0.2">
      <c r="L692" s="4"/>
      <c r="M692" s="24"/>
      <c r="N692" s="24"/>
      <c r="Q692" s="9"/>
    </row>
    <row r="693" spans="12:17" s="5" customFormat="1" x14ac:dyDescent="0.2">
      <c r="L693" s="4"/>
      <c r="M693" s="24"/>
      <c r="N693" s="24"/>
      <c r="Q693" s="9"/>
    </row>
    <row r="694" spans="12:17" s="5" customFormat="1" x14ac:dyDescent="0.2">
      <c r="L694" s="4"/>
      <c r="M694" s="24"/>
      <c r="N694" s="24"/>
      <c r="Q694" s="9"/>
    </row>
    <row r="695" spans="12:17" s="5" customFormat="1" x14ac:dyDescent="0.2">
      <c r="L695" s="4"/>
      <c r="M695" s="24"/>
      <c r="N695" s="24"/>
      <c r="Q695" s="9"/>
    </row>
    <row r="696" spans="12:17" s="5" customFormat="1" x14ac:dyDescent="0.2">
      <c r="L696" s="4"/>
      <c r="M696" s="24"/>
      <c r="N696" s="24"/>
      <c r="Q696" s="9"/>
    </row>
    <row r="697" spans="12:17" s="5" customFormat="1" x14ac:dyDescent="0.2">
      <c r="L697" s="4"/>
      <c r="M697" s="24"/>
      <c r="N697" s="24"/>
      <c r="Q697" s="9"/>
    </row>
    <row r="698" spans="12:17" s="5" customFormat="1" x14ac:dyDescent="0.2">
      <c r="L698" s="4"/>
      <c r="M698" s="24"/>
      <c r="N698" s="24"/>
      <c r="Q698" s="9"/>
    </row>
    <row r="699" spans="12:17" s="5" customFormat="1" x14ac:dyDescent="0.2">
      <c r="L699" s="4"/>
      <c r="M699" s="24"/>
      <c r="N699" s="24"/>
      <c r="Q699" s="9"/>
    </row>
    <row r="700" spans="12:17" s="5" customFormat="1" x14ac:dyDescent="0.2">
      <c r="L700" s="4"/>
      <c r="M700" s="24"/>
      <c r="N700" s="24"/>
      <c r="Q700" s="9"/>
    </row>
    <row r="701" spans="12:17" s="5" customFormat="1" x14ac:dyDescent="0.2">
      <c r="L701" s="4"/>
      <c r="M701" s="24"/>
      <c r="N701" s="24"/>
      <c r="Q701" s="9"/>
    </row>
    <row r="702" spans="12:17" s="5" customFormat="1" x14ac:dyDescent="0.2">
      <c r="L702" s="4"/>
      <c r="M702" s="24"/>
      <c r="N702" s="24"/>
      <c r="Q702" s="9"/>
    </row>
    <row r="703" spans="12:17" s="5" customFormat="1" x14ac:dyDescent="0.2">
      <c r="L703" s="4"/>
      <c r="M703" s="24"/>
      <c r="N703" s="24"/>
      <c r="Q703" s="9"/>
    </row>
    <row r="704" spans="12:17" s="5" customFormat="1" x14ac:dyDescent="0.2">
      <c r="L704" s="4"/>
      <c r="M704" s="24"/>
      <c r="N704" s="24"/>
      <c r="Q704" s="9"/>
    </row>
    <row r="705" spans="12:17" s="5" customFormat="1" x14ac:dyDescent="0.2">
      <c r="L705" s="4"/>
      <c r="M705" s="24"/>
      <c r="N705" s="24"/>
      <c r="Q705" s="9"/>
    </row>
    <row r="706" spans="12:17" s="5" customFormat="1" x14ac:dyDescent="0.2">
      <c r="L706" s="4"/>
      <c r="M706" s="24"/>
      <c r="N706" s="24"/>
      <c r="Q706" s="9"/>
    </row>
    <row r="707" spans="12:17" s="5" customFormat="1" x14ac:dyDescent="0.2">
      <c r="L707" s="4"/>
      <c r="M707" s="24"/>
      <c r="N707" s="24"/>
      <c r="Q707" s="9"/>
    </row>
    <row r="708" spans="12:17" s="5" customFormat="1" x14ac:dyDescent="0.2">
      <c r="L708" s="4"/>
      <c r="M708" s="24"/>
      <c r="N708" s="24"/>
      <c r="Q708" s="9"/>
    </row>
    <row r="709" spans="12:17" s="5" customFormat="1" x14ac:dyDescent="0.2">
      <c r="L709" s="4"/>
      <c r="M709" s="24"/>
      <c r="N709" s="24"/>
      <c r="Q709" s="9"/>
    </row>
    <row r="710" spans="12:17" s="5" customFormat="1" x14ac:dyDescent="0.2">
      <c r="L710" s="4"/>
      <c r="M710" s="24"/>
      <c r="N710" s="24"/>
      <c r="Q710" s="9"/>
    </row>
    <row r="711" spans="12:17" s="5" customFormat="1" x14ac:dyDescent="0.2">
      <c r="L711" s="4"/>
      <c r="M711" s="24"/>
      <c r="N711" s="24"/>
      <c r="Q711" s="9"/>
    </row>
    <row r="712" spans="12:17" s="5" customFormat="1" x14ac:dyDescent="0.2">
      <c r="L712" s="4"/>
      <c r="M712" s="24"/>
      <c r="N712" s="24"/>
      <c r="Q712" s="9"/>
    </row>
    <row r="713" spans="12:17" s="5" customFormat="1" x14ac:dyDescent="0.2">
      <c r="L713" s="4"/>
      <c r="M713" s="24"/>
      <c r="N713" s="24"/>
      <c r="Q713" s="9"/>
    </row>
    <row r="714" spans="12:17" s="5" customFormat="1" x14ac:dyDescent="0.2">
      <c r="L714" s="4"/>
      <c r="M714" s="24"/>
      <c r="N714" s="24"/>
      <c r="Q714" s="9"/>
    </row>
    <row r="715" spans="12:17" s="5" customFormat="1" x14ac:dyDescent="0.2">
      <c r="L715" s="4"/>
      <c r="M715" s="24"/>
      <c r="N715" s="24"/>
      <c r="Q715" s="9"/>
    </row>
    <row r="716" spans="12:17" s="5" customFormat="1" x14ac:dyDescent="0.2">
      <c r="L716" s="4"/>
      <c r="M716" s="24"/>
      <c r="N716" s="24"/>
      <c r="Q716" s="9"/>
    </row>
    <row r="717" spans="12:17" s="5" customFormat="1" x14ac:dyDescent="0.2">
      <c r="L717" s="4"/>
      <c r="M717" s="24"/>
      <c r="N717" s="24"/>
      <c r="Q717" s="9"/>
    </row>
    <row r="718" spans="12:17" s="5" customFormat="1" x14ac:dyDescent="0.2">
      <c r="L718" s="4"/>
      <c r="M718" s="24"/>
      <c r="N718" s="24"/>
      <c r="Q718" s="9"/>
    </row>
    <row r="719" spans="12:17" s="5" customFormat="1" x14ac:dyDescent="0.2">
      <c r="L719" s="4"/>
      <c r="M719" s="24"/>
      <c r="N719" s="24"/>
      <c r="Q719" s="9"/>
    </row>
    <row r="720" spans="12:17" s="5" customFormat="1" x14ac:dyDescent="0.2">
      <c r="L720" s="4"/>
      <c r="M720" s="24"/>
      <c r="N720" s="24"/>
      <c r="Q720" s="9"/>
    </row>
    <row r="721" spans="12:17" s="5" customFormat="1" x14ac:dyDescent="0.2">
      <c r="L721" s="4"/>
      <c r="M721" s="24"/>
      <c r="N721" s="24"/>
      <c r="Q721" s="9"/>
    </row>
    <row r="722" spans="12:17" s="5" customFormat="1" x14ac:dyDescent="0.2">
      <c r="L722" s="4"/>
      <c r="M722" s="24"/>
      <c r="N722" s="24"/>
      <c r="Q722" s="9"/>
    </row>
    <row r="723" spans="12:17" s="5" customFormat="1" x14ac:dyDescent="0.2">
      <c r="L723" s="4"/>
      <c r="M723" s="24"/>
      <c r="N723" s="24"/>
      <c r="Q723" s="9"/>
    </row>
    <row r="724" spans="12:17" s="5" customFormat="1" x14ac:dyDescent="0.2">
      <c r="L724" s="4"/>
      <c r="M724" s="24"/>
      <c r="N724" s="24"/>
      <c r="Q724" s="9"/>
    </row>
    <row r="725" spans="12:17" s="5" customFormat="1" x14ac:dyDescent="0.2">
      <c r="L725" s="4"/>
      <c r="M725" s="24"/>
      <c r="N725" s="24"/>
      <c r="Q725" s="9"/>
    </row>
    <row r="726" spans="12:17" s="5" customFormat="1" x14ac:dyDescent="0.2">
      <c r="L726" s="4"/>
      <c r="M726" s="24"/>
      <c r="N726" s="24"/>
      <c r="Q726" s="9"/>
    </row>
    <row r="727" spans="12:17" s="5" customFormat="1" x14ac:dyDescent="0.2">
      <c r="L727" s="4"/>
      <c r="M727" s="24"/>
      <c r="N727" s="24"/>
      <c r="Q727" s="9"/>
    </row>
    <row r="728" spans="12:17" s="5" customFormat="1" x14ac:dyDescent="0.2">
      <c r="L728" s="4"/>
      <c r="M728" s="24"/>
      <c r="N728" s="24"/>
      <c r="Q728" s="9"/>
    </row>
    <row r="729" spans="12:17" s="5" customFormat="1" x14ac:dyDescent="0.2">
      <c r="L729" s="4"/>
      <c r="M729" s="24"/>
      <c r="N729" s="24"/>
      <c r="Q729" s="9"/>
    </row>
    <row r="730" spans="12:17" s="5" customFormat="1" x14ac:dyDescent="0.2">
      <c r="L730" s="4"/>
      <c r="M730" s="24"/>
      <c r="N730" s="24"/>
      <c r="Q730" s="9"/>
    </row>
    <row r="731" spans="12:17" s="5" customFormat="1" x14ac:dyDescent="0.2">
      <c r="L731" s="4"/>
      <c r="M731" s="24"/>
      <c r="N731" s="24"/>
      <c r="Q731" s="9"/>
    </row>
    <row r="732" spans="12:17" s="5" customFormat="1" x14ac:dyDescent="0.2">
      <c r="L732" s="4"/>
      <c r="M732" s="24"/>
      <c r="N732" s="24"/>
      <c r="Q732" s="9"/>
    </row>
    <row r="733" spans="12:17" s="5" customFormat="1" x14ac:dyDescent="0.2">
      <c r="L733" s="4"/>
      <c r="M733" s="24"/>
      <c r="N733" s="24"/>
      <c r="Q733" s="9"/>
    </row>
    <row r="734" spans="12:17" s="5" customFormat="1" x14ac:dyDescent="0.2">
      <c r="L734" s="4"/>
      <c r="M734" s="24"/>
      <c r="N734" s="24"/>
      <c r="Q734" s="9"/>
    </row>
    <row r="735" spans="12:17" s="5" customFormat="1" x14ac:dyDescent="0.2">
      <c r="L735" s="4"/>
      <c r="M735" s="24"/>
      <c r="N735" s="24"/>
      <c r="Q735" s="9"/>
    </row>
    <row r="736" spans="12:17" s="5" customFormat="1" x14ac:dyDescent="0.2">
      <c r="L736" s="4"/>
      <c r="M736" s="24"/>
      <c r="N736" s="24"/>
      <c r="Q736" s="9"/>
    </row>
    <row r="737" spans="12:17" s="5" customFormat="1" x14ac:dyDescent="0.2">
      <c r="L737" s="4"/>
      <c r="M737" s="24"/>
      <c r="N737" s="24"/>
      <c r="Q737" s="9"/>
    </row>
    <row r="738" spans="12:17" s="5" customFormat="1" x14ac:dyDescent="0.2">
      <c r="L738" s="4"/>
      <c r="M738" s="24"/>
      <c r="N738" s="24"/>
      <c r="Q738" s="9"/>
    </row>
    <row r="739" spans="12:17" s="5" customFormat="1" x14ac:dyDescent="0.2">
      <c r="L739" s="4"/>
      <c r="M739" s="24"/>
      <c r="N739" s="24"/>
      <c r="Q739" s="9"/>
    </row>
    <row r="740" spans="12:17" s="5" customFormat="1" x14ac:dyDescent="0.2">
      <c r="L740" s="4"/>
      <c r="M740" s="24"/>
      <c r="N740" s="24"/>
      <c r="Q740" s="9"/>
    </row>
    <row r="741" spans="12:17" s="5" customFormat="1" x14ac:dyDescent="0.2">
      <c r="L741" s="4"/>
      <c r="M741" s="24"/>
      <c r="N741" s="24"/>
      <c r="Q741" s="9"/>
    </row>
    <row r="752" spans="12:17" s="2" customFormat="1" x14ac:dyDescent="0.2">
      <c r="L752" s="8"/>
      <c r="M752" s="24"/>
      <c r="N752" s="24"/>
    </row>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pans="12:14" s="2" customFormat="1" x14ac:dyDescent="0.2">
      <c r="L769" s="8"/>
      <c r="M769" s="24"/>
      <c r="N769" s="24"/>
    </row>
    <row r="770" spans="12:14" s="2" customFormat="1" x14ac:dyDescent="0.2">
      <c r="L770" s="8"/>
      <c r="M770" s="24"/>
      <c r="N770" s="24"/>
    </row>
    <row r="771" spans="12:14" s="2" customFormat="1" x14ac:dyDescent="0.2">
      <c r="L771" s="8"/>
      <c r="M771" s="24"/>
      <c r="N771" s="24"/>
    </row>
    <row r="772" spans="12:14" s="2" customFormat="1" x14ac:dyDescent="0.2">
      <c r="L772" s="8"/>
      <c r="M772" s="24"/>
      <c r="N772" s="24"/>
    </row>
    <row r="773" spans="12:14" s="2" customFormat="1" x14ac:dyDescent="0.2">
      <c r="L773" s="8"/>
      <c r="M773" s="24"/>
      <c r="N773" s="24"/>
    </row>
    <row r="774" spans="12:14" s="2" customFormat="1" x14ac:dyDescent="0.2">
      <c r="L774" s="8"/>
      <c r="M774" s="24"/>
      <c r="N774" s="24"/>
    </row>
    <row r="775" spans="12:14" s="2" customFormat="1" x14ac:dyDescent="0.2">
      <c r="L775" s="8"/>
      <c r="M775" s="24"/>
      <c r="N775" s="24"/>
    </row>
    <row r="776" spans="12:14" s="2" customFormat="1" x14ac:dyDescent="0.2">
      <c r="L776" s="8"/>
      <c r="M776" s="24"/>
      <c r="N776" s="24"/>
    </row>
    <row r="777" spans="12:14" s="2" customFormat="1" x14ac:dyDescent="0.2">
      <c r="L777" s="8"/>
      <c r="M777" s="24"/>
      <c r="N777" s="24"/>
    </row>
    <row r="778" spans="12:14" s="2" customFormat="1" x14ac:dyDescent="0.2">
      <c r="L778" s="8"/>
      <c r="M778" s="24"/>
      <c r="N778" s="24"/>
    </row>
    <row r="779" spans="12:14" s="2" customFormat="1" x14ac:dyDescent="0.2">
      <c r="L779" s="8"/>
      <c r="M779" s="24"/>
      <c r="N779" s="24"/>
    </row>
    <row r="780" spans="12:14" s="2" customFormat="1" x14ac:dyDescent="0.2">
      <c r="L780" s="4"/>
      <c r="M780" s="24"/>
      <c r="N780" s="24"/>
    </row>
    <row r="781" spans="12:14" s="2" customFormat="1" x14ac:dyDescent="0.2">
      <c r="L781" s="4"/>
      <c r="M781" s="24"/>
      <c r="N781" s="24"/>
    </row>
    <row r="782" spans="12:14" s="2" customFormat="1" x14ac:dyDescent="0.2">
      <c r="L782" s="4"/>
      <c r="M782" s="24"/>
      <c r="N782" s="24"/>
    </row>
    <row r="783" spans="12:14" s="2" customFormat="1" x14ac:dyDescent="0.2">
      <c r="L783" s="4"/>
      <c r="M783" s="24"/>
      <c r="N783" s="24"/>
    </row>
    <row r="784" spans="12:14" s="2" customFormat="1" x14ac:dyDescent="0.2">
      <c r="L784" s="4"/>
      <c r="M784" s="24"/>
      <c r="N784" s="24"/>
    </row>
    <row r="785" spans="12:14" s="2" customFormat="1" x14ac:dyDescent="0.2">
      <c r="L785" s="4"/>
      <c r="M785" s="24"/>
      <c r="N785" s="24"/>
    </row>
    <row r="786" spans="12:14" s="2" customFormat="1" x14ac:dyDescent="0.2">
      <c r="L786" s="4"/>
      <c r="M786" s="24"/>
      <c r="N786" s="24"/>
    </row>
    <row r="787" spans="12:14" s="2" customFormat="1" x14ac:dyDescent="0.2">
      <c r="L787" s="4"/>
      <c r="M787" s="24"/>
      <c r="N787" s="24"/>
    </row>
    <row r="788" spans="12:14" s="2" customFormat="1" x14ac:dyDescent="0.2">
      <c r="L788" s="4"/>
      <c r="M788" s="24"/>
      <c r="N788" s="24"/>
    </row>
    <row r="789" spans="12:14" s="2" customFormat="1" x14ac:dyDescent="0.2">
      <c r="L789" s="4"/>
      <c r="M789" s="24"/>
      <c r="N789" s="24"/>
    </row>
    <row r="790" spans="12:14" s="2" customFormat="1" x14ac:dyDescent="0.2">
      <c r="L790" s="4"/>
      <c r="M790" s="24"/>
      <c r="N790" s="24"/>
    </row>
    <row r="791" spans="12:14" s="2" customFormat="1" x14ac:dyDescent="0.2">
      <c r="L791" s="4"/>
      <c r="M791" s="24"/>
      <c r="N791" s="24"/>
    </row>
    <row r="792" spans="12:14" s="2" customFormat="1" x14ac:dyDescent="0.2">
      <c r="L792" s="4"/>
      <c r="M792" s="24"/>
      <c r="N792" s="24"/>
    </row>
    <row r="793" spans="12:14" s="2" customFormat="1" x14ac:dyDescent="0.2">
      <c r="L793" s="4"/>
      <c r="M793" s="24"/>
      <c r="N793" s="24"/>
    </row>
    <row r="794" spans="12:14" s="2" customFormat="1" x14ac:dyDescent="0.2">
      <c r="L794" s="4"/>
      <c r="M794" s="24"/>
      <c r="N794" s="24"/>
    </row>
    <row r="795" spans="12:14" s="2" customFormat="1" x14ac:dyDescent="0.2">
      <c r="L795" s="4"/>
      <c r="M795" s="24"/>
      <c r="N795" s="24"/>
    </row>
    <row r="796" spans="12:14" s="2" customFormat="1" x14ac:dyDescent="0.2">
      <c r="L796" s="4"/>
      <c r="M796" s="24"/>
      <c r="N796" s="24"/>
    </row>
    <row r="797" spans="12:14" s="2" customFormat="1" x14ac:dyDescent="0.2">
      <c r="L797" s="4"/>
      <c r="M797" s="24"/>
      <c r="N797" s="24"/>
    </row>
    <row r="798" spans="12:14" s="2" customFormat="1" x14ac:dyDescent="0.2">
      <c r="L798" s="4"/>
      <c r="M798" s="24"/>
      <c r="N798" s="24"/>
    </row>
    <row r="799" spans="12:14" s="2" customFormat="1" x14ac:dyDescent="0.2">
      <c r="L799" s="4"/>
      <c r="M799" s="24"/>
      <c r="N799" s="24"/>
    </row>
    <row r="800" spans="12:14" s="2" customFormat="1" x14ac:dyDescent="0.2">
      <c r="L800" s="4"/>
      <c r="M800" s="24"/>
      <c r="N800" s="24"/>
    </row>
    <row r="801" spans="12:14" s="2" customFormat="1" x14ac:dyDescent="0.2">
      <c r="L801" s="4"/>
      <c r="M801" s="24"/>
      <c r="N801" s="24"/>
    </row>
    <row r="802" spans="12:14" s="2" customFormat="1" x14ac:dyDescent="0.2">
      <c r="L802" s="4"/>
      <c r="M802" s="24"/>
      <c r="N802" s="24"/>
    </row>
    <row r="803" spans="12:14" s="2" customFormat="1" x14ac:dyDescent="0.2">
      <c r="L803" s="4"/>
      <c r="M803" s="24"/>
      <c r="N803" s="24"/>
    </row>
    <row r="804" spans="12:14" s="2" customFormat="1" x14ac:dyDescent="0.2">
      <c r="L804" s="4"/>
      <c r="M804" s="24"/>
      <c r="N804" s="24"/>
    </row>
    <row r="805" spans="12:14" s="2" customFormat="1" x14ac:dyDescent="0.2">
      <c r="L805" s="4"/>
      <c r="M805" s="24"/>
      <c r="N805" s="24"/>
    </row>
    <row r="806" spans="12:14" s="2" customFormat="1" x14ac:dyDescent="0.2">
      <c r="L806" s="4"/>
      <c r="M806" s="24"/>
      <c r="N806" s="24"/>
    </row>
    <row r="807" spans="12:14" s="2" customFormat="1" x14ac:dyDescent="0.2">
      <c r="L807" s="4"/>
      <c r="M807" s="24"/>
      <c r="N807" s="24"/>
    </row>
    <row r="808" spans="12:14" s="2" customFormat="1" x14ac:dyDescent="0.2">
      <c r="L808" s="4"/>
      <c r="M808" s="24"/>
      <c r="N808" s="24"/>
    </row>
    <row r="809" spans="12:14" s="2" customFormat="1" x14ac:dyDescent="0.2">
      <c r="L809" s="4"/>
      <c r="M809" s="24"/>
      <c r="N809" s="24"/>
    </row>
    <row r="810" spans="12:14" s="2" customFormat="1" x14ac:dyDescent="0.2">
      <c r="L810" s="4"/>
      <c r="M810" s="24"/>
      <c r="N810" s="24"/>
    </row>
    <row r="811" spans="12:14" s="2" customFormat="1" x14ac:dyDescent="0.2">
      <c r="L811" s="4"/>
      <c r="M811" s="24"/>
      <c r="N811" s="24"/>
    </row>
    <row r="812" spans="12:14" s="2" customFormat="1" x14ac:dyDescent="0.2">
      <c r="L812" s="4"/>
      <c r="M812" s="24"/>
      <c r="N812" s="24"/>
    </row>
    <row r="813" spans="12:14" s="2" customFormat="1" x14ac:dyDescent="0.2">
      <c r="L813" s="4"/>
      <c r="M813" s="24"/>
      <c r="N813" s="24"/>
    </row>
    <row r="814" spans="12:14" s="2" customFormat="1" x14ac:dyDescent="0.2">
      <c r="L814" s="4"/>
      <c r="M814" s="24"/>
      <c r="N814" s="24"/>
    </row>
    <row r="815" spans="12:14" s="2" customFormat="1" x14ac:dyDescent="0.2">
      <c r="L815" s="4"/>
      <c r="M815" s="24"/>
      <c r="N815" s="24"/>
    </row>
    <row r="816" spans="12:14" s="2" customFormat="1" x14ac:dyDescent="0.2">
      <c r="L816" s="4"/>
      <c r="M816" s="24"/>
      <c r="N816" s="24"/>
    </row>
    <row r="817" spans="12:14" s="2" customFormat="1" x14ac:dyDescent="0.2">
      <c r="L817" s="4"/>
      <c r="M817" s="24"/>
      <c r="N817" s="24"/>
    </row>
    <row r="818" spans="12:14" s="2" customFormat="1" x14ac:dyDescent="0.2">
      <c r="L818" s="4"/>
      <c r="M818" s="24"/>
      <c r="N818" s="24"/>
    </row>
    <row r="819" spans="12:14" s="2" customFormat="1" x14ac:dyDescent="0.2">
      <c r="L819" s="4"/>
      <c r="M819" s="24"/>
      <c r="N819" s="24"/>
    </row>
    <row r="820" spans="12:14" s="2" customFormat="1" x14ac:dyDescent="0.2">
      <c r="L820" s="4"/>
      <c r="M820" s="24"/>
      <c r="N820" s="24"/>
    </row>
    <row r="821" spans="12:14" s="2" customFormat="1" x14ac:dyDescent="0.2">
      <c r="L821" s="4"/>
      <c r="M821" s="24"/>
      <c r="N821" s="24"/>
    </row>
    <row r="822" spans="12:14" s="2" customFormat="1" x14ac:dyDescent="0.2">
      <c r="L822" s="4"/>
      <c r="M822" s="24"/>
      <c r="N822" s="24"/>
    </row>
    <row r="823" spans="12:14" s="2" customFormat="1" x14ac:dyDescent="0.2">
      <c r="L823" s="4"/>
      <c r="M823" s="24"/>
      <c r="N823" s="24"/>
    </row>
    <row r="824" spans="12:14" s="2" customFormat="1" x14ac:dyDescent="0.2">
      <c r="L824" s="4"/>
      <c r="M824" s="24"/>
      <c r="N824" s="24"/>
    </row>
    <row r="825" spans="12:14" s="2" customFormat="1" x14ac:dyDescent="0.2">
      <c r="L825" s="4"/>
      <c r="M825" s="24"/>
      <c r="N825" s="24"/>
    </row>
    <row r="826" spans="12:14" s="2" customFormat="1" x14ac:dyDescent="0.2">
      <c r="L826" s="4"/>
      <c r="M826" s="24"/>
      <c r="N826" s="24"/>
    </row>
    <row r="827" spans="12:14" s="2" customFormat="1" x14ac:dyDescent="0.2">
      <c r="L827" s="4"/>
      <c r="M827" s="24"/>
      <c r="N827" s="24"/>
    </row>
    <row r="828" spans="12:14" s="2" customFormat="1" x14ac:dyDescent="0.2">
      <c r="L828" s="4"/>
      <c r="M828" s="24"/>
      <c r="N828" s="24"/>
    </row>
    <row r="829" spans="12:14" s="2" customFormat="1" x14ac:dyDescent="0.2">
      <c r="L829" s="4"/>
      <c r="M829" s="24"/>
      <c r="N829" s="24"/>
    </row>
    <row r="830" spans="12:14" s="2" customFormat="1" x14ac:dyDescent="0.2">
      <c r="L830" s="4"/>
      <c r="M830" s="24"/>
      <c r="N830" s="24"/>
    </row>
    <row r="831" spans="12:14" s="2" customFormat="1" x14ac:dyDescent="0.2">
      <c r="L831" s="4"/>
      <c r="M831" s="24"/>
      <c r="N831" s="24"/>
    </row>
    <row r="832" spans="12:14" s="2" customFormat="1" x14ac:dyDescent="0.2">
      <c r="L832" s="4"/>
      <c r="M832" s="24"/>
      <c r="N832" s="24"/>
    </row>
    <row r="833" spans="12:14" s="2" customFormat="1" x14ac:dyDescent="0.2">
      <c r="L833" s="4"/>
      <c r="M833" s="24"/>
      <c r="N833" s="24"/>
    </row>
    <row r="834" spans="12:14" s="2" customFormat="1" x14ac:dyDescent="0.2">
      <c r="L834" s="4"/>
      <c r="M834" s="24"/>
      <c r="N834" s="24"/>
    </row>
    <row r="835" spans="12:14" s="2" customFormat="1" x14ac:dyDescent="0.2">
      <c r="L835" s="4"/>
      <c r="M835" s="24"/>
      <c r="N835" s="24"/>
    </row>
    <row r="836" spans="12:14" s="2" customFormat="1" x14ac:dyDescent="0.2">
      <c r="L836" s="4"/>
      <c r="M836" s="24"/>
      <c r="N836" s="24"/>
    </row>
    <row r="837" spans="12:14" s="2" customFormat="1" x14ac:dyDescent="0.2">
      <c r="L837" s="4"/>
      <c r="M837" s="24"/>
      <c r="N837" s="24"/>
    </row>
    <row r="838" spans="12:14" s="2" customFormat="1" x14ac:dyDescent="0.2">
      <c r="L838" s="4"/>
      <c r="M838" s="24"/>
      <c r="N838" s="24"/>
    </row>
    <row r="839" spans="12:14" s="2" customFormat="1" x14ac:dyDescent="0.2">
      <c r="L839" s="4"/>
      <c r="M839" s="24"/>
      <c r="N839" s="24"/>
    </row>
    <row r="840" spans="12:14" s="2" customFormat="1" x14ac:dyDescent="0.2">
      <c r="L840" s="4"/>
      <c r="M840" s="24"/>
      <c r="N840" s="24"/>
    </row>
    <row r="841" spans="12:14" s="2" customFormat="1" x14ac:dyDescent="0.2">
      <c r="L841" s="4"/>
      <c r="M841" s="24"/>
      <c r="N841" s="24"/>
    </row>
    <row r="842" spans="12:14" s="2" customFormat="1" x14ac:dyDescent="0.2">
      <c r="L842" s="4"/>
      <c r="M842" s="24"/>
      <c r="N842" s="24"/>
    </row>
    <row r="843" spans="12:14" s="2" customFormat="1" x14ac:dyDescent="0.2">
      <c r="L843" s="4"/>
      <c r="M843" s="24"/>
      <c r="N843" s="24"/>
    </row>
    <row r="844" spans="12:14" s="2" customFormat="1" x14ac:dyDescent="0.2">
      <c r="L844" s="4"/>
      <c r="M844" s="24"/>
      <c r="N844" s="24"/>
    </row>
    <row r="845" spans="12:14" s="2" customFormat="1" x14ac:dyDescent="0.2">
      <c r="L845" s="4"/>
      <c r="M845" s="24"/>
      <c r="N845" s="24"/>
    </row>
    <row r="846" spans="12:14" s="2" customFormat="1" x14ac:dyDescent="0.2">
      <c r="L846" s="4"/>
      <c r="M846" s="24"/>
      <c r="N846" s="24"/>
    </row>
    <row r="847" spans="12:14" s="2" customFormat="1" x14ac:dyDescent="0.2">
      <c r="L847" s="4"/>
      <c r="M847" s="24"/>
      <c r="N847" s="24"/>
    </row>
    <row r="848" spans="12:14" s="2" customFormat="1" x14ac:dyDescent="0.2">
      <c r="L848" s="4"/>
      <c r="M848" s="24"/>
      <c r="N848" s="24"/>
    </row>
    <row r="849" spans="12:14" s="2" customFormat="1" x14ac:dyDescent="0.2">
      <c r="L849" s="4"/>
      <c r="M849" s="24"/>
      <c r="N849" s="24"/>
    </row>
    <row r="850" spans="12:14" s="2" customFormat="1" x14ac:dyDescent="0.2">
      <c r="L850" s="4"/>
      <c r="M850" s="24"/>
      <c r="N850" s="24"/>
    </row>
    <row r="851" spans="12:14" s="2" customFormat="1" x14ac:dyDescent="0.2">
      <c r="L851" s="4"/>
      <c r="M851" s="24"/>
      <c r="N851" s="24"/>
    </row>
    <row r="852" spans="12:14" s="2" customFormat="1" x14ac:dyDescent="0.2">
      <c r="L852" s="4"/>
      <c r="M852" s="24"/>
      <c r="N852" s="24"/>
    </row>
    <row r="853" spans="12:14" s="2" customFormat="1" x14ac:dyDescent="0.2">
      <c r="L853" s="4"/>
      <c r="M853" s="24"/>
      <c r="N853" s="24"/>
    </row>
    <row r="854" spans="12:14" s="2" customFormat="1" x14ac:dyDescent="0.2">
      <c r="L854" s="4"/>
      <c r="M854" s="24"/>
      <c r="N854" s="24"/>
    </row>
    <row r="855" spans="12:14" s="2" customFormat="1" x14ac:dyDescent="0.2">
      <c r="L855" s="4"/>
      <c r="M855" s="24"/>
      <c r="N855" s="24"/>
    </row>
    <row r="856" spans="12:14" s="2" customFormat="1" x14ac:dyDescent="0.2">
      <c r="L856" s="4"/>
      <c r="M856" s="24"/>
      <c r="N856" s="24"/>
    </row>
    <row r="857" spans="12:14" s="2" customFormat="1" x14ac:dyDescent="0.2">
      <c r="L857" s="4"/>
      <c r="M857" s="24"/>
      <c r="N857" s="24"/>
    </row>
    <row r="858" spans="12:14" s="2" customFormat="1" x14ac:dyDescent="0.2">
      <c r="L858" s="4"/>
      <c r="M858" s="24"/>
      <c r="N858" s="24"/>
    </row>
    <row r="859" spans="12:14" s="2" customFormat="1" x14ac:dyDescent="0.2">
      <c r="L859" s="4"/>
      <c r="M859" s="24"/>
      <c r="N859" s="24"/>
    </row>
    <row r="860" spans="12:14" s="2" customFormat="1" x14ac:dyDescent="0.2">
      <c r="L860" s="4"/>
      <c r="M860" s="24"/>
      <c r="N860" s="24"/>
    </row>
    <row r="861" spans="12:14" s="2" customFormat="1" x14ac:dyDescent="0.2">
      <c r="L861" s="4"/>
      <c r="M861" s="24"/>
      <c r="N861" s="24"/>
    </row>
    <row r="862" spans="12:14" s="2" customFormat="1" x14ac:dyDescent="0.2">
      <c r="L862" s="4"/>
      <c r="M862" s="24"/>
      <c r="N862" s="24"/>
    </row>
    <row r="863" spans="12:14" s="2" customFormat="1" x14ac:dyDescent="0.2">
      <c r="L863" s="4"/>
      <c r="M863" s="24"/>
      <c r="N863" s="24"/>
    </row>
    <row r="864" spans="12:14" s="2" customFormat="1" x14ac:dyDescent="0.2">
      <c r="L864" s="4"/>
      <c r="M864" s="24"/>
      <c r="N864" s="24"/>
    </row>
    <row r="865" spans="12:14" s="2" customFormat="1" x14ac:dyDescent="0.2">
      <c r="L865" s="4"/>
      <c r="M865" s="24"/>
      <c r="N865" s="24"/>
    </row>
    <row r="866" spans="12:14" s="2" customFormat="1" x14ac:dyDescent="0.2">
      <c r="L866" s="4"/>
      <c r="M866" s="24"/>
      <c r="N866" s="24"/>
    </row>
    <row r="867" spans="12:14" s="2" customFormat="1" x14ac:dyDescent="0.2">
      <c r="L867" s="4"/>
      <c r="M867" s="24"/>
      <c r="N867" s="24"/>
    </row>
    <row r="868" spans="12:14" s="2" customFormat="1" x14ac:dyDescent="0.2">
      <c r="L868" s="4"/>
      <c r="M868" s="24"/>
      <c r="N868" s="24"/>
    </row>
    <row r="869" spans="12:14" s="2" customFormat="1" x14ac:dyDescent="0.2">
      <c r="L869" s="4"/>
      <c r="M869" s="24"/>
      <c r="N869" s="24"/>
    </row>
    <row r="870" spans="12:14" s="2" customFormat="1" x14ac:dyDescent="0.2">
      <c r="L870" s="4"/>
      <c r="M870" s="24"/>
      <c r="N870" s="24"/>
    </row>
    <row r="871" spans="12:14" s="2" customFormat="1" x14ac:dyDescent="0.2">
      <c r="L871" s="4"/>
      <c r="M871" s="24"/>
      <c r="N871" s="24"/>
    </row>
    <row r="872" spans="12:14" s="2" customFormat="1" x14ac:dyDescent="0.2">
      <c r="L872" s="4"/>
      <c r="M872" s="24"/>
      <c r="N872" s="24"/>
    </row>
    <row r="873" spans="12:14" s="2" customFormat="1" x14ac:dyDescent="0.2">
      <c r="L873" s="4"/>
      <c r="M873" s="24"/>
      <c r="N873" s="24"/>
    </row>
    <row r="874" spans="12:14" s="2" customFormat="1" x14ac:dyDescent="0.2">
      <c r="L874" s="4"/>
      <c r="M874" s="24"/>
      <c r="N874" s="24"/>
    </row>
    <row r="875" spans="12:14" s="2" customFormat="1" x14ac:dyDescent="0.2">
      <c r="L875" s="4"/>
      <c r="M875" s="24"/>
      <c r="N875" s="24"/>
    </row>
    <row r="876" spans="12:14" s="2" customFormat="1" x14ac:dyDescent="0.2">
      <c r="L876" s="4"/>
      <c r="M876" s="24"/>
      <c r="N876" s="24"/>
    </row>
    <row r="877" spans="12:14" s="2" customFormat="1" x14ac:dyDescent="0.2">
      <c r="L877" s="4"/>
      <c r="M877" s="24"/>
      <c r="N877" s="24"/>
    </row>
    <row r="878" spans="12:14" s="2" customFormat="1" x14ac:dyDescent="0.2">
      <c r="L878" s="4"/>
      <c r="M878" s="24"/>
      <c r="N878" s="24"/>
    </row>
    <row r="879" spans="12:14" s="2" customFormat="1" x14ac:dyDescent="0.2">
      <c r="L879" s="4"/>
      <c r="M879" s="24"/>
      <c r="N879" s="24"/>
    </row>
    <row r="880" spans="12:14" s="2" customFormat="1" x14ac:dyDescent="0.2">
      <c r="L880" s="4"/>
      <c r="M880" s="24"/>
      <c r="N880" s="24"/>
    </row>
    <row r="881" spans="12:14" s="2" customFormat="1" x14ac:dyDescent="0.2">
      <c r="L881" s="4"/>
      <c r="M881" s="24"/>
      <c r="N881" s="24"/>
    </row>
    <row r="882" spans="12:14" s="2" customFormat="1" x14ac:dyDescent="0.2">
      <c r="L882" s="4"/>
      <c r="M882" s="24"/>
      <c r="N882" s="24"/>
    </row>
    <row r="883" spans="12:14" s="2" customFormat="1" x14ac:dyDescent="0.2">
      <c r="L883" s="4"/>
      <c r="M883" s="24"/>
      <c r="N883" s="24"/>
    </row>
    <row r="884" spans="12:14" s="2" customFormat="1" x14ac:dyDescent="0.2">
      <c r="L884" s="4"/>
      <c r="M884" s="24"/>
      <c r="N884" s="24"/>
    </row>
    <row r="885" spans="12:14" s="2" customFormat="1" x14ac:dyDescent="0.2">
      <c r="L885" s="4"/>
      <c r="M885" s="24"/>
      <c r="N885" s="24"/>
    </row>
    <row r="886" spans="12:14" s="2" customFormat="1" x14ac:dyDescent="0.2">
      <c r="L886" s="4"/>
      <c r="M886" s="24"/>
      <c r="N886" s="24"/>
    </row>
    <row r="887" spans="12:14" s="2" customFormat="1" x14ac:dyDescent="0.2">
      <c r="L887" s="4"/>
      <c r="M887" s="24"/>
      <c r="N887" s="24"/>
    </row>
    <row r="888" spans="12:14" s="2" customFormat="1" x14ac:dyDescent="0.2">
      <c r="L888" s="4"/>
      <c r="M888" s="24"/>
      <c r="N888" s="24"/>
    </row>
    <row r="889" spans="12:14" s="2" customFormat="1" x14ac:dyDescent="0.2">
      <c r="L889" s="4"/>
      <c r="M889" s="24"/>
      <c r="N889" s="24"/>
    </row>
    <row r="890" spans="12:14" s="2" customFormat="1" x14ac:dyDescent="0.2">
      <c r="L890" s="4"/>
      <c r="M890" s="24"/>
      <c r="N890" s="24"/>
    </row>
    <row r="891" spans="12:14" s="2" customFormat="1" x14ac:dyDescent="0.2">
      <c r="L891" s="4"/>
      <c r="M891" s="24"/>
      <c r="N891" s="24"/>
    </row>
    <row r="892" spans="12:14" s="2" customFormat="1" x14ac:dyDescent="0.2">
      <c r="L892" s="4"/>
      <c r="M892" s="24"/>
      <c r="N892" s="24"/>
    </row>
    <row r="893" spans="12:14" s="2" customFormat="1" x14ac:dyDescent="0.2">
      <c r="L893" s="4"/>
      <c r="M893" s="24"/>
      <c r="N893" s="24"/>
    </row>
    <row r="894" spans="12:14" s="2" customFormat="1" x14ac:dyDescent="0.2">
      <c r="L894" s="4"/>
      <c r="M894" s="24"/>
      <c r="N894" s="24"/>
    </row>
    <row r="895" spans="12:14" s="2" customFormat="1" x14ac:dyDescent="0.2">
      <c r="L895" s="4"/>
      <c r="M895" s="24"/>
      <c r="N895" s="24"/>
    </row>
    <row r="896" spans="12:14" s="2" customFormat="1" x14ac:dyDescent="0.2">
      <c r="L896" s="4"/>
      <c r="M896" s="24"/>
      <c r="N896" s="24"/>
    </row>
    <row r="897" spans="12:14" s="2" customFormat="1" x14ac:dyDescent="0.2">
      <c r="L897" s="4"/>
      <c r="M897" s="24"/>
      <c r="N897" s="24"/>
    </row>
    <row r="898" spans="12:14" s="2" customFormat="1" x14ac:dyDescent="0.2">
      <c r="L898" s="4"/>
      <c r="M898" s="24"/>
      <c r="N898" s="24"/>
    </row>
    <row r="899" spans="12:14" s="2" customFormat="1" x14ac:dyDescent="0.2">
      <c r="L899" s="4"/>
      <c r="M899" s="24"/>
      <c r="N899" s="24"/>
    </row>
    <row r="900" spans="12:14" s="2" customFormat="1" x14ac:dyDescent="0.2">
      <c r="L900" s="4"/>
      <c r="M900" s="24"/>
      <c r="N900" s="24"/>
    </row>
    <row r="901" spans="12:14" s="2" customFormat="1" x14ac:dyDescent="0.2">
      <c r="L901" s="4"/>
      <c r="M901" s="24"/>
      <c r="N901" s="24"/>
    </row>
    <row r="902" spans="12:14" s="2" customFormat="1" x14ac:dyDescent="0.2">
      <c r="L902" s="4"/>
      <c r="M902" s="24"/>
      <c r="N902" s="24"/>
    </row>
    <row r="903" spans="12:14" s="2" customFormat="1" x14ac:dyDescent="0.2">
      <c r="L903" s="4"/>
      <c r="M903" s="24"/>
      <c r="N903" s="24"/>
    </row>
    <row r="904" spans="12:14" s="2" customFormat="1" x14ac:dyDescent="0.2">
      <c r="L904" s="4"/>
      <c r="M904" s="24"/>
      <c r="N904" s="24"/>
    </row>
    <row r="905" spans="12:14" s="2" customFormat="1" x14ac:dyDescent="0.2">
      <c r="L905" s="4"/>
      <c r="M905" s="24"/>
      <c r="N905" s="24"/>
    </row>
    <row r="906" spans="12:14" s="2" customFormat="1" x14ac:dyDescent="0.2">
      <c r="L906" s="4"/>
      <c r="M906" s="24"/>
      <c r="N906" s="24"/>
    </row>
    <row r="907" spans="12:14" s="2" customFormat="1" x14ac:dyDescent="0.2">
      <c r="L907" s="4"/>
      <c r="M907" s="24"/>
      <c r="N907" s="24"/>
    </row>
    <row r="908" spans="12:14" s="2" customFormat="1" x14ac:dyDescent="0.2">
      <c r="L908" s="4"/>
      <c r="M908" s="24"/>
      <c r="N908" s="24"/>
    </row>
    <row r="909" spans="12:14" s="2" customFormat="1" x14ac:dyDescent="0.2">
      <c r="L909" s="4"/>
      <c r="M909" s="24"/>
      <c r="N909" s="24"/>
    </row>
    <row r="910" spans="12:14" s="2" customFormat="1" x14ac:dyDescent="0.2">
      <c r="L910" s="4"/>
      <c r="M910" s="24"/>
      <c r="N910" s="24"/>
    </row>
    <row r="911" spans="12:14" s="2" customFormat="1" x14ac:dyDescent="0.2">
      <c r="L911" s="4"/>
      <c r="M911" s="24"/>
      <c r="N911" s="24"/>
    </row>
    <row r="912" spans="12:14" s="2" customFormat="1" x14ac:dyDescent="0.2">
      <c r="L912" s="4"/>
      <c r="M912" s="24"/>
      <c r="N912" s="24"/>
    </row>
    <row r="913" spans="12:14" s="2" customFormat="1" x14ac:dyDescent="0.2">
      <c r="L913" s="4"/>
      <c r="M913" s="24"/>
      <c r="N913" s="24"/>
    </row>
    <row r="914" spans="12:14" s="2" customFormat="1" x14ac:dyDescent="0.2">
      <c r="L914" s="4"/>
      <c r="M914" s="24"/>
      <c r="N914" s="24"/>
    </row>
    <row r="915" spans="12:14" s="2" customFormat="1" x14ac:dyDescent="0.2">
      <c r="L915" s="4"/>
      <c r="M915" s="24"/>
      <c r="N915" s="24"/>
    </row>
    <row r="916" spans="12:14" s="2" customFormat="1" x14ac:dyDescent="0.2">
      <c r="L916" s="4"/>
      <c r="M916" s="24"/>
      <c r="N916" s="24"/>
    </row>
    <row r="917" spans="12:14" s="2" customFormat="1" x14ac:dyDescent="0.2">
      <c r="L917" s="4"/>
      <c r="M917" s="24"/>
      <c r="N917" s="24"/>
    </row>
    <row r="918" spans="12:14" s="2" customFormat="1" x14ac:dyDescent="0.2">
      <c r="L918" s="4"/>
      <c r="M918" s="24"/>
      <c r="N918" s="24"/>
    </row>
    <row r="919" spans="12:14" s="2" customFormat="1" x14ac:dyDescent="0.2">
      <c r="L919" s="4"/>
      <c r="M919" s="24"/>
      <c r="N919" s="24"/>
    </row>
    <row r="920" spans="12:14" s="2" customFormat="1" x14ac:dyDescent="0.2">
      <c r="L920" s="4"/>
      <c r="M920" s="24"/>
      <c r="N920" s="24"/>
    </row>
    <row r="921" spans="12:14" s="2" customFormat="1" x14ac:dyDescent="0.2">
      <c r="L921" s="4"/>
      <c r="M921" s="24"/>
      <c r="N921" s="24"/>
    </row>
    <row r="922" spans="12:14" s="2" customFormat="1" x14ac:dyDescent="0.2">
      <c r="L922" s="4"/>
      <c r="M922" s="24"/>
      <c r="N922" s="24"/>
    </row>
    <row r="923" spans="12:14" s="2" customFormat="1" x14ac:dyDescent="0.2">
      <c r="L923" s="4"/>
      <c r="M923" s="24"/>
      <c r="N923" s="24"/>
    </row>
    <row r="924" spans="12:14" s="2" customFormat="1" x14ac:dyDescent="0.2">
      <c r="L924" s="4"/>
      <c r="M924" s="24"/>
      <c r="N924" s="24"/>
    </row>
    <row r="925" spans="12:14" s="2" customFormat="1" x14ac:dyDescent="0.2">
      <c r="L925" s="4"/>
      <c r="M925" s="24"/>
      <c r="N925" s="24"/>
    </row>
    <row r="926" spans="12:14" s="2" customFormat="1" x14ac:dyDescent="0.2">
      <c r="L926" s="4"/>
      <c r="M926" s="24"/>
      <c r="N926" s="24"/>
    </row>
    <row r="927" spans="12:14" s="2" customFormat="1" x14ac:dyDescent="0.2">
      <c r="L927" s="4"/>
      <c r="M927" s="24"/>
      <c r="N927" s="24"/>
    </row>
    <row r="928" spans="12:14" s="2" customFormat="1" x14ac:dyDescent="0.2">
      <c r="L928" s="4"/>
      <c r="M928" s="24"/>
      <c r="N928" s="24"/>
    </row>
    <row r="929" spans="12:14" s="2" customFormat="1" x14ac:dyDescent="0.2">
      <c r="L929" s="4"/>
      <c r="M929" s="24"/>
      <c r="N929" s="24"/>
    </row>
    <row r="930" spans="12:14" s="2" customFormat="1" x14ac:dyDescent="0.2">
      <c r="L930" s="4"/>
      <c r="M930" s="24"/>
      <c r="N930" s="24"/>
    </row>
    <row r="931" spans="12:14" s="2" customFormat="1" x14ac:dyDescent="0.2">
      <c r="L931" s="4"/>
      <c r="M931" s="24"/>
      <c r="N931" s="24"/>
    </row>
    <row r="932" spans="12:14" s="2" customFormat="1" x14ac:dyDescent="0.2">
      <c r="L932" s="4"/>
      <c r="M932" s="24"/>
      <c r="N932" s="24"/>
    </row>
    <row r="933" spans="12:14" s="2" customFormat="1" x14ac:dyDescent="0.2">
      <c r="L933" s="4"/>
      <c r="M933" s="24"/>
      <c r="N933" s="24"/>
    </row>
    <row r="934" spans="12:14" s="2" customFormat="1" x14ac:dyDescent="0.2">
      <c r="L934" s="4"/>
      <c r="M934" s="24"/>
      <c r="N934" s="24"/>
    </row>
    <row r="935" spans="12:14" s="2" customFormat="1" x14ac:dyDescent="0.2">
      <c r="L935" s="4"/>
      <c r="M935" s="24"/>
      <c r="N935" s="24"/>
    </row>
    <row r="936" spans="12:14" s="2" customFormat="1" x14ac:dyDescent="0.2">
      <c r="L936" s="4"/>
      <c r="M936" s="24"/>
      <c r="N936" s="24"/>
    </row>
    <row r="937" spans="12:14" s="2" customFormat="1" x14ac:dyDescent="0.2">
      <c r="L937" s="4"/>
      <c r="M937" s="24"/>
      <c r="N937" s="24"/>
    </row>
    <row r="938" spans="12:14" s="2" customFormat="1" x14ac:dyDescent="0.2">
      <c r="L938" s="4"/>
      <c r="M938" s="24"/>
      <c r="N938" s="24"/>
    </row>
    <row r="939" spans="12:14" s="2" customFormat="1" x14ac:dyDescent="0.2">
      <c r="L939" s="4"/>
      <c r="M939" s="24"/>
      <c r="N939" s="24"/>
    </row>
    <row r="940" spans="12:14" s="2" customFormat="1" x14ac:dyDescent="0.2">
      <c r="L940" s="4"/>
      <c r="M940" s="24"/>
      <c r="N940" s="24"/>
    </row>
    <row r="941" spans="12:14" s="2" customFormat="1" x14ac:dyDescent="0.2">
      <c r="L941" s="4"/>
      <c r="M941" s="24"/>
      <c r="N941" s="24"/>
    </row>
    <row r="942" spans="12:14" s="2" customFormat="1" x14ac:dyDescent="0.2">
      <c r="L942" s="4"/>
      <c r="M942" s="24"/>
      <c r="N942" s="24"/>
    </row>
    <row r="943" spans="12:14" s="2" customFormat="1" x14ac:dyDescent="0.2">
      <c r="L943" s="4"/>
      <c r="M943" s="24"/>
      <c r="N943" s="24"/>
    </row>
    <row r="944" spans="12:14" s="2" customFormat="1" x14ac:dyDescent="0.2">
      <c r="L944" s="4"/>
      <c r="M944" s="24"/>
      <c r="N944" s="24"/>
    </row>
    <row r="945" spans="12:14" s="2" customFormat="1" x14ac:dyDescent="0.2">
      <c r="L945" s="4"/>
      <c r="M945" s="24"/>
      <c r="N945" s="24"/>
    </row>
    <row r="946" spans="12:14" s="2" customFormat="1" x14ac:dyDescent="0.2">
      <c r="L946" s="4"/>
      <c r="M946" s="24"/>
      <c r="N946" s="24"/>
    </row>
    <row r="947" spans="12:14" s="2" customFormat="1" x14ac:dyDescent="0.2">
      <c r="L947" s="4"/>
      <c r="M947" s="24"/>
      <c r="N947" s="24"/>
    </row>
    <row r="948" spans="12:14" s="2" customFormat="1" x14ac:dyDescent="0.2">
      <c r="L948" s="4"/>
      <c r="M948" s="24"/>
      <c r="N948" s="24"/>
    </row>
    <row r="949" spans="12:14" s="2" customFormat="1" x14ac:dyDescent="0.2">
      <c r="L949" s="4"/>
      <c r="M949" s="24"/>
      <c r="N949" s="24"/>
    </row>
    <row r="950" spans="12:14" s="2" customFormat="1" x14ac:dyDescent="0.2">
      <c r="L950" s="4"/>
      <c r="M950" s="24"/>
      <c r="N950" s="24"/>
    </row>
    <row r="951" spans="12:14" s="2" customFormat="1" x14ac:dyDescent="0.2">
      <c r="L951" s="4"/>
      <c r="M951" s="24"/>
      <c r="N951" s="24"/>
    </row>
    <row r="952" spans="12:14" s="2" customFormat="1" x14ac:dyDescent="0.2">
      <c r="L952" s="4"/>
      <c r="M952" s="24"/>
      <c r="N952" s="24"/>
    </row>
    <row r="953" spans="12:14" s="2" customFormat="1" x14ac:dyDescent="0.2">
      <c r="L953" s="4"/>
      <c r="M953" s="24"/>
      <c r="N953" s="24"/>
    </row>
    <row r="954" spans="12:14" s="2" customFormat="1" x14ac:dyDescent="0.2">
      <c r="L954" s="4"/>
      <c r="M954" s="24"/>
      <c r="N954" s="24"/>
    </row>
    <row r="955" spans="12:14" s="2" customFormat="1" x14ac:dyDescent="0.2">
      <c r="L955" s="4"/>
      <c r="M955" s="24"/>
      <c r="N955" s="24"/>
    </row>
    <row r="956" spans="12:14" s="2" customFormat="1" x14ac:dyDescent="0.2">
      <c r="L956" s="4"/>
      <c r="M956" s="24"/>
      <c r="N956" s="24"/>
    </row>
    <row r="957" spans="12:14" s="2" customFormat="1" x14ac:dyDescent="0.2">
      <c r="L957" s="4"/>
      <c r="M957" s="24"/>
      <c r="N957" s="24"/>
    </row>
    <row r="958" spans="12:14" s="2" customFormat="1" x14ac:dyDescent="0.2">
      <c r="L958" s="4"/>
      <c r="M958" s="24"/>
      <c r="N958" s="24"/>
    </row>
    <row r="959" spans="12:14" s="2" customFormat="1" x14ac:dyDescent="0.2">
      <c r="L959" s="4"/>
      <c r="M959" s="24"/>
      <c r="N959" s="24"/>
    </row>
    <row r="960" spans="12:14" s="2" customFormat="1" x14ac:dyDescent="0.2">
      <c r="L960" s="4"/>
      <c r="M960" s="24"/>
      <c r="N960" s="24"/>
    </row>
    <row r="961" spans="12:14" s="2" customFormat="1" x14ac:dyDescent="0.2">
      <c r="L961" s="4"/>
      <c r="M961" s="24"/>
      <c r="N961" s="24"/>
    </row>
    <row r="962" spans="12:14" s="2" customFormat="1" x14ac:dyDescent="0.2">
      <c r="L962" s="4"/>
      <c r="M962" s="24"/>
      <c r="N962" s="24"/>
    </row>
    <row r="963" spans="12:14" s="2" customFormat="1" x14ac:dyDescent="0.2">
      <c r="L963" s="4"/>
      <c r="M963" s="24"/>
      <c r="N963" s="24"/>
    </row>
    <row r="964" spans="12:14" s="2" customFormat="1" x14ac:dyDescent="0.2">
      <c r="L964" s="4"/>
      <c r="M964" s="24"/>
      <c r="N964" s="24"/>
    </row>
    <row r="965" spans="12:14" s="2" customFormat="1" x14ac:dyDescent="0.2">
      <c r="L965" s="4"/>
      <c r="M965" s="24"/>
      <c r="N965" s="24"/>
    </row>
    <row r="966" spans="12:14" s="2" customFormat="1" x14ac:dyDescent="0.2">
      <c r="L966" s="4"/>
      <c r="M966" s="24"/>
      <c r="N966" s="24"/>
    </row>
    <row r="967" spans="12:14" s="2" customFormat="1" x14ac:dyDescent="0.2">
      <c r="L967" s="4"/>
      <c r="M967" s="24"/>
      <c r="N967" s="24"/>
    </row>
    <row r="968" spans="12:14" s="2" customFormat="1" x14ac:dyDescent="0.2">
      <c r="L968" s="4"/>
      <c r="M968" s="24"/>
      <c r="N968" s="24"/>
    </row>
    <row r="969" spans="12:14" s="2" customFormat="1" x14ac:dyDescent="0.2">
      <c r="L969" s="4"/>
      <c r="M969" s="24"/>
      <c r="N969" s="24"/>
    </row>
    <row r="970" spans="12:14" s="2" customFormat="1" x14ac:dyDescent="0.2">
      <c r="L970" s="4"/>
      <c r="M970" s="24"/>
      <c r="N970" s="24"/>
    </row>
    <row r="971" spans="12:14" s="2" customFormat="1" x14ac:dyDescent="0.2">
      <c r="L971" s="4"/>
      <c r="M971" s="24"/>
      <c r="N971" s="24"/>
    </row>
    <row r="972" spans="12:14" s="2" customFormat="1" x14ac:dyDescent="0.2">
      <c r="L972" s="4"/>
      <c r="M972" s="24"/>
      <c r="N972" s="24"/>
    </row>
    <row r="973" spans="12:14" s="2" customFormat="1" x14ac:dyDescent="0.2">
      <c r="L973" s="4"/>
      <c r="M973" s="24"/>
      <c r="N973" s="24"/>
    </row>
    <row r="974" spans="12:14" s="2" customFormat="1" x14ac:dyDescent="0.2">
      <c r="L974" s="4"/>
      <c r="M974" s="24"/>
      <c r="N974" s="24"/>
    </row>
    <row r="975" spans="12:14" s="2" customFormat="1" x14ac:dyDescent="0.2">
      <c r="L975" s="4"/>
      <c r="M975" s="24"/>
      <c r="N975" s="24"/>
    </row>
    <row r="976" spans="12:14" s="2" customFormat="1" x14ac:dyDescent="0.2">
      <c r="L976" s="4"/>
      <c r="M976" s="24"/>
      <c r="N976" s="24"/>
    </row>
    <row r="977" spans="12:14" s="2" customFormat="1" x14ac:dyDescent="0.2">
      <c r="L977" s="4"/>
      <c r="M977" s="24"/>
      <c r="N977" s="24"/>
    </row>
    <row r="978" spans="12:14" s="2" customFormat="1" x14ac:dyDescent="0.2">
      <c r="L978" s="4"/>
      <c r="M978" s="24"/>
      <c r="N978" s="24"/>
    </row>
    <row r="979" spans="12:14" s="2" customFormat="1" x14ac:dyDescent="0.2">
      <c r="L979" s="4"/>
      <c r="M979" s="24"/>
      <c r="N979" s="24"/>
    </row>
    <row r="980" spans="12:14" s="2" customFormat="1" x14ac:dyDescent="0.2">
      <c r="L980" s="4"/>
      <c r="M980" s="24"/>
      <c r="N980" s="24"/>
    </row>
    <row r="981" spans="12:14" s="2" customFormat="1" x14ac:dyDescent="0.2">
      <c r="L981" s="4"/>
      <c r="M981" s="24"/>
      <c r="N981" s="24"/>
    </row>
    <row r="982" spans="12:14" s="2" customFormat="1" x14ac:dyDescent="0.2">
      <c r="L982" s="4"/>
      <c r="M982" s="24"/>
      <c r="N982" s="24"/>
    </row>
    <row r="983" spans="12:14" s="2" customFormat="1" x14ac:dyDescent="0.2">
      <c r="L983" s="4"/>
      <c r="M983" s="24"/>
      <c r="N983" s="24"/>
    </row>
    <row r="984" spans="12:14" s="2" customFormat="1" x14ac:dyDescent="0.2">
      <c r="L984" s="4"/>
      <c r="M984" s="24"/>
      <c r="N984" s="24"/>
    </row>
    <row r="985" spans="12:14" s="2" customFormat="1" x14ac:dyDescent="0.2">
      <c r="L985" s="4"/>
      <c r="M985" s="24"/>
      <c r="N985" s="24"/>
    </row>
    <row r="986" spans="12:14" s="2" customFormat="1" x14ac:dyDescent="0.2">
      <c r="L986" s="4"/>
      <c r="M986" s="24"/>
      <c r="N986" s="24"/>
    </row>
    <row r="987" spans="12:14" s="2" customFormat="1" x14ac:dyDescent="0.2">
      <c r="L987" s="4"/>
      <c r="M987" s="24"/>
      <c r="N987" s="24"/>
    </row>
    <row r="988" spans="12:14" s="2" customFormat="1" x14ac:dyDescent="0.2">
      <c r="L988" s="4"/>
      <c r="M988" s="24"/>
      <c r="N988" s="24"/>
    </row>
    <row r="989" spans="12:14" s="2" customFormat="1" x14ac:dyDescent="0.2">
      <c r="L989" s="4"/>
      <c r="M989" s="24"/>
      <c r="N989" s="24"/>
    </row>
    <row r="990" spans="12:14" s="2" customFormat="1" x14ac:dyDescent="0.2">
      <c r="L990" s="4"/>
      <c r="M990" s="24"/>
      <c r="N990" s="24"/>
    </row>
    <row r="991" spans="12:14" s="2" customFormat="1" x14ac:dyDescent="0.2">
      <c r="L991" s="4"/>
      <c r="M991" s="24"/>
      <c r="N991" s="24"/>
    </row>
    <row r="992" spans="12:14" s="2" customFormat="1" x14ac:dyDescent="0.2">
      <c r="L992" s="4"/>
      <c r="M992" s="24"/>
      <c r="N992" s="24"/>
    </row>
    <row r="993" spans="12:14" s="2" customFormat="1" x14ac:dyDescent="0.2">
      <c r="L993" s="4"/>
      <c r="M993" s="24"/>
      <c r="N993" s="24"/>
    </row>
    <row r="994" spans="12:14" s="2" customFormat="1" x14ac:dyDescent="0.2">
      <c r="L994" s="4"/>
      <c r="M994" s="24"/>
      <c r="N994" s="24"/>
    </row>
    <row r="995" spans="12:14" s="2" customFormat="1" x14ac:dyDescent="0.2">
      <c r="L995" s="4"/>
      <c r="M995" s="24"/>
      <c r="N995" s="24"/>
    </row>
    <row r="996" spans="12:14" s="2" customFormat="1" x14ac:dyDescent="0.2">
      <c r="L996" s="4"/>
      <c r="M996" s="24"/>
      <c r="N996" s="24"/>
    </row>
    <row r="997" spans="12:14" s="2" customFormat="1" x14ac:dyDescent="0.2">
      <c r="L997" s="4"/>
      <c r="M997" s="24"/>
      <c r="N997" s="24"/>
    </row>
    <row r="998" spans="12:14" s="2" customFormat="1" x14ac:dyDescent="0.2">
      <c r="L998" s="4"/>
      <c r="M998" s="24"/>
      <c r="N998" s="24"/>
    </row>
    <row r="999" spans="12:14" s="2" customFormat="1" x14ac:dyDescent="0.2">
      <c r="L999" s="4"/>
      <c r="M999" s="24"/>
      <c r="N999" s="24"/>
    </row>
    <row r="1000" spans="12:14" s="2" customFormat="1" x14ac:dyDescent="0.2">
      <c r="L1000" s="4"/>
      <c r="M1000" s="24"/>
      <c r="N1000" s="24"/>
    </row>
    <row r="1001" spans="12:14" s="2" customFormat="1" x14ac:dyDescent="0.2">
      <c r="L1001" s="4"/>
      <c r="M1001" s="24"/>
      <c r="N1001" s="24"/>
    </row>
    <row r="1002" spans="12:14" s="2" customFormat="1" x14ac:dyDescent="0.2">
      <c r="L1002" s="4"/>
      <c r="M1002" s="24"/>
      <c r="N1002" s="24"/>
    </row>
    <row r="1003" spans="12:14" s="2" customFormat="1" x14ac:dyDescent="0.2">
      <c r="L1003" s="4"/>
      <c r="M1003" s="24"/>
      <c r="N1003" s="24"/>
    </row>
    <row r="1004" spans="12:14" s="2" customFormat="1" x14ac:dyDescent="0.2">
      <c r="L1004" s="4"/>
      <c r="M1004" s="24"/>
      <c r="N1004" s="24"/>
    </row>
    <row r="1005" spans="12:14" s="2" customFormat="1" x14ac:dyDescent="0.2">
      <c r="L1005" s="4"/>
      <c r="M1005" s="24"/>
      <c r="N1005" s="24"/>
    </row>
    <row r="1006" spans="12:14" s="2" customFormat="1" x14ac:dyDescent="0.2">
      <c r="L1006" s="4"/>
      <c r="M1006" s="24"/>
      <c r="N1006" s="24"/>
    </row>
    <row r="1007" spans="12:14" s="2" customFormat="1" x14ac:dyDescent="0.2">
      <c r="L1007" s="4"/>
      <c r="M1007" s="24"/>
      <c r="N1007" s="24"/>
    </row>
    <row r="1008" spans="12:14" s="2" customFormat="1" x14ac:dyDescent="0.2">
      <c r="L1008" s="4"/>
      <c r="M1008" s="24"/>
      <c r="N1008" s="24"/>
    </row>
    <row r="1009" spans="12:14" s="2" customFormat="1" x14ac:dyDescent="0.2">
      <c r="L1009" s="4"/>
      <c r="M1009" s="24"/>
      <c r="N1009" s="24"/>
    </row>
    <row r="1010" spans="12:14" s="2" customFormat="1" x14ac:dyDescent="0.2">
      <c r="L1010" s="4"/>
      <c r="M1010" s="24"/>
      <c r="N1010" s="24"/>
    </row>
    <row r="1011" spans="12:14" s="2" customFormat="1" x14ac:dyDescent="0.2">
      <c r="L1011" s="4"/>
      <c r="M1011" s="24"/>
      <c r="N1011" s="24"/>
    </row>
    <row r="1012" spans="12:14" s="2" customFormat="1" x14ac:dyDescent="0.2">
      <c r="L1012" s="4"/>
      <c r="M1012" s="24"/>
      <c r="N1012" s="24"/>
    </row>
    <row r="1013" spans="12:14" s="2" customFormat="1" x14ac:dyDescent="0.2">
      <c r="L1013" s="4"/>
      <c r="M1013" s="24"/>
      <c r="N1013" s="24"/>
    </row>
    <row r="1014" spans="12:14" s="2" customFormat="1" x14ac:dyDescent="0.2">
      <c r="L1014" s="4"/>
      <c r="M1014" s="24"/>
      <c r="N1014" s="24"/>
    </row>
    <row r="1015" spans="12:14" s="2" customFormat="1" x14ac:dyDescent="0.2">
      <c r="L1015" s="4"/>
      <c r="M1015" s="24"/>
      <c r="N1015" s="24"/>
    </row>
    <row r="1016" spans="12:14" s="2" customFormat="1" x14ac:dyDescent="0.2">
      <c r="L1016" s="4"/>
      <c r="M1016" s="24"/>
      <c r="N1016" s="24"/>
    </row>
    <row r="1017" spans="12:14" s="2" customFormat="1" x14ac:dyDescent="0.2">
      <c r="L1017" s="4"/>
      <c r="M1017" s="24"/>
      <c r="N1017" s="24"/>
    </row>
    <row r="1018" spans="12:14" s="2" customFormat="1" x14ac:dyDescent="0.2">
      <c r="L1018" s="4"/>
      <c r="M1018" s="24"/>
      <c r="N1018" s="24"/>
    </row>
    <row r="1019" spans="12:14" s="2" customFormat="1" x14ac:dyDescent="0.2">
      <c r="L1019" s="4"/>
      <c r="M1019" s="24"/>
      <c r="N1019" s="24"/>
    </row>
    <row r="1020" spans="12:14" s="2" customFormat="1" x14ac:dyDescent="0.2">
      <c r="L1020" s="4"/>
      <c r="M1020" s="24"/>
      <c r="N1020" s="24"/>
    </row>
    <row r="1021" spans="12:14" s="2" customFormat="1" x14ac:dyDescent="0.2">
      <c r="L1021" s="4"/>
      <c r="M1021" s="24"/>
      <c r="N1021" s="24"/>
    </row>
    <row r="1022" spans="12:14" s="2" customFormat="1" x14ac:dyDescent="0.2">
      <c r="L1022" s="4"/>
      <c r="M1022" s="24"/>
      <c r="N1022" s="24"/>
    </row>
    <row r="1023" spans="12:14" s="2" customFormat="1" x14ac:dyDescent="0.2">
      <c r="L1023" s="4"/>
      <c r="M1023" s="24"/>
      <c r="N1023" s="24"/>
    </row>
    <row r="1024" spans="12:14" s="2" customFormat="1" x14ac:dyDescent="0.2">
      <c r="L1024" s="4"/>
      <c r="M1024" s="24"/>
      <c r="N1024" s="24"/>
    </row>
    <row r="1025" spans="12:14" s="2" customFormat="1" x14ac:dyDescent="0.2">
      <c r="L1025" s="4"/>
      <c r="M1025" s="24"/>
      <c r="N1025" s="24"/>
    </row>
    <row r="1026" spans="12:14" s="2" customFormat="1" x14ac:dyDescent="0.2">
      <c r="L1026" s="4"/>
      <c r="M1026" s="24"/>
      <c r="N1026" s="24"/>
    </row>
    <row r="1027" spans="12:14" s="2" customFormat="1" x14ac:dyDescent="0.2">
      <c r="L1027" s="4"/>
      <c r="M1027" s="24"/>
      <c r="N1027" s="24"/>
    </row>
    <row r="1028" spans="12:14" s="2" customFormat="1" x14ac:dyDescent="0.2">
      <c r="L1028" s="4"/>
      <c r="M1028" s="24"/>
      <c r="N1028" s="24"/>
    </row>
    <row r="1029" spans="12:14" s="2" customFormat="1" x14ac:dyDescent="0.2">
      <c r="L1029" s="4"/>
      <c r="M1029" s="24"/>
      <c r="N1029" s="24"/>
    </row>
    <row r="1030" spans="12:14" s="2" customFormat="1" x14ac:dyDescent="0.2">
      <c r="L1030" s="4"/>
      <c r="M1030" s="24"/>
      <c r="N1030" s="24"/>
    </row>
    <row r="1031" spans="12:14" s="2" customFormat="1" x14ac:dyDescent="0.2">
      <c r="L1031" s="4"/>
      <c r="M1031" s="24"/>
      <c r="N1031" s="24"/>
    </row>
    <row r="1032" spans="12:14" s="2" customFormat="1" x14ac:dyDescent="0.2">
      <c r="L1032" s="4"/>
      <c r="M1032" s="24"/>
      <c r="N1032" s="24"/>
    </row>
    <row r="1033" spans="12:14" s="2" customFormat="1" x14ac:dyDescent="0.2">
      <c r="L1033" s="4"/>
      <c r="M1033" s="24"/>
      <c r="N1033" s="24"/>
    </row>
    <row r="1034" spans="12:14" s="2" customFormat="1" x14ac:dyDescent="0.2">
      <c r="L1034" s="4"/>
      <c r="M1034" s="24"/>
      <c r="N1034" s="24"/>
    </row>
    <row r="1035" spans="12:14" s="2" customFormat="1" x14ac:dyDescent="0.2">
      <c r="L1035" s="4"/>
      <c r="M1035" s="24"/>
      <c r="N1035" s="24"/>
    </row>
    <row r="1036" spans="12:14" s="2" customFormat="1" x14ac:dyDescent="0.2">
      <c r="L1036" s="4"/>
      <c r="M1036" s="24"/>
      <c r="N1036" s="24"/>
    </row>
    <row r="1037" spans="12:14" s="2" customFormat="1" x14ac:dyDescent="0.2">
      <c r="L1037" s="4"/>
      <c r="M1037" s="24"/>
      <c r="N1037" s="24"/>
    </row>
    <row r="1038" spans="12:14" s="2" customFormat="1" x14ac:dyDescent="0.2">
      <c r="L1038" s="4"/>
      <c r="M1038" s="24"/>
      <c r="N1038" s="24"/>
    </row>
    <row r="1039" spans="12:14" s="2" customFormat="1" x14ac:dyDescent="0.2">
      <c r="L1039" s="4"/>
      <c r="M1039" s="24"/>
      <c r="N1039" s="24"/>
    </row>
    <row r="1040" spans="12:14" s="2" customFormat="1" x14ac:dyDescent="0.2">
      <c r="L1040" s="4"/>
      <c r="M1040" s="24"/>
      <c r="N1040" s="24"/>
    </row>
    <row r="1041" spans="12:14" s="2" customFormat="1" x14ac:dyDescent="0.2">
      <c r="L1041" s="4"/>
      <c r="M1041" s="24"/>
      <c r="N1041" s="24"/>
    </row>
    <row r="1042" spans="12:14" s="2" customFormat="1" x14ac:dyDescent="0.2">
      <c r="L1042" s="4"/>
      <c r="M1042" s="24"/>
      <c r="N1042" s="24"/>
    </row>
    <row r="1043" spans="12:14" s="2" customFormat="1" x14ac:dyDescent="0.2">
      <c r="L1043" s="4"/>
      <c r="M1043" s="24"/>
      <c r="N1043" s="24"/>
    </row>
    <row r="1044" spans="12:14" s="2" customFormat="1" x14ac:dyDescent="0.2">
      <c r="L1044" s="4"/>
      <c r="M1044" s="24"/>
      <c r="N1044" s="24"/>
    </row>
    <row r="1045" spans="12:14" s="2" customFormat="1" x14ac:dyDescent="0.2">
      <c r="L1045" s="4"/>
      <c r="M1045" s="24"/>
      <c r="N1045" s="24"/>
    </row>
    <row r="1046" spans="12:14" s="2" customFormat="1" x14ac:dyDescent="0.2">
      <c r="L1046" s="4"/>
      <c r="M1046" s="24"/>
      <c r="N1046" s="24"/>
    </row>
    <row r="1047" spans="12:14" s="2" customFormat="1" x14ac:dyDescent="0.2">
      <c r="L1047" s="4"/>
      <c r="M1047" s="24"/>
      <c r="N1047" s="24"/>
    </row>
    <row r="1048" spans="12:14" s="2" customFormat="1" x14ac:dyDescent="0.2">
      <c r="L1048" s="4"/>
      <c r="M1048" s="24"/>
      <c r="N1048" s="24"/>
    </row>
    <row r="1049" spans="12:14" s="2" customFormat="1" x14ac:dyDescent="0.2">
      <c r="L1049" s="4"/>
      <c r="M1049" s="24"/>
      <c r="N1049" s="24"/>
    </row>
    <row r="1050" spans="12:14" s="2" customFormat="1" x14ac:dyDescent="0.2">
      <c r="L1050" s="4"/>
      <c r="M1050" s="24"/>
      <c r="N1050" s="24"/>
    </row>
    <row r="1051" spans="12:14" s="2" customFormat="1" x14ac:dyDescent="0.2">
      <c r="L1051" s="4"/>
      <c r="M1051" s="24"/>
      <c r="N1051" s="24"/>
    </row>
    <row r="1052" spans="12:14" s="2" customFormat="1" x14ac:dyDescent="0.2">
      <c r="L1052" s="4"/>
      <c r="M1052" s="24"/>
      <c r="N1052" s="24"/>
    </row>
    <row r="1053" spans="12:14" s="2" customFormat="1" x14ac:dyDescent="0.2">
      <c r="L1053" s="4"/>
      <c r="M1053" s="24"/>
      <c r="N1053" s="24"/>
    </row>
    <row r="1054" spans="12:14" s="2" customFormat="1" x14ac:dyDescent="0.2">
      <c r="L1054" s="4"/>
      <c r="M1054" s="24"/>
      <c r="N1054" s="24"/>
    </row>
    <row r="1055" spans="12:14" s="2" customFormat="1" x14ac:dyDescent="0.2">
      <c r="L1055" s="4"/>
      <c r="M1055" s="24"/>
      <c r="N1055" s="24"/>
    </row>
    <row r="1056" spans="12:14" s="2" customFormat="1" x14ac:dyDescent="0.2">
      <c r="L1056" s="4"/>
      <c r="M1056" s="24"/>
      <c r="N1056" s="24"/>
    </row>
    <row r="1057" spans="12:14" s="2" customFormat="1" x14ac:dyDescent="0.2">
      <c r="L1057" s="4"/>
      <c r="M1057" s="24"/>
      <c r="N1057" s="24"/>
    </row>
    <row r="1058" spans="12:14" s="2" customFormat="1" x14ac:dyDescent="0.2">
      <c r="L1058" s="4"/>
      <c r="M1058" s="24"/>
      <c r="N1058" s="24"/>
    </row>
    <row r="1059" spans="12:14" s="2" customFormat="1" x14ac:dyDescent="0.2">
      <c r="L1059" s="4"/>
      <c r="M1059" s="24"/>
      <c r="N1059" s="24"/>
    </row>
    <row r="1060" spans="12:14" s="2" customFormat="1" x14ac:dyDescent="0.2">
      <c r="L1060" s="4"/>
      <c r="M1060" s="24"/>
      <c r="N1060" s="24"/>
    </row>
    <row r="1061" spans="12:14" s="2" customFormat="1" x14ac:dyDescent="0.2">
      <c r="L1061" s="4"/>
      <c r="M1061" s="24"/>
      <c r="N1061" s="24"/>
    </row>
    <row r="1062" spans="12:14" s="2" customFormat="1" x14ac:dyDescent="0.2">
      <c r="L1062" s="4"/>
      <c r="M1062" s="24"/>
      <c r="N1062" s="24"/>
    </row>
    <row r="1063" spans="12:14" s="2" customFormat="1" x14ac:dyDescent="0.2">
      <c r="L1063" s="4"/>
      <c r="M1063" s="24"/>
      <c r="N1063" s="24"/>
    </row>
    <row r="1064" spans="12:14" s="2" customFormat="1" x14ac:dyDescent="0.2">
      <c r="L1064" s="4"/>
      <c r="M1064" s="24"/>
      <c r="N1064" s="24"/>
    </row>
    <row r="1065" spans="12:14" s="2" customFormat="1" x14ac:dyDescent="0.2">
      <c r="L1065" s="4"/>
      <c r="M1065" s="24"/>
      <c r="N1065" s="24"/>
    </row>
    <row r="1066" spans="12:14" s="2" customFormat="1" x14ac:dyDescent="0.2">
      <c r="L1066" s="4"/>
      <c r="M1066" s="24"/>
      <c r="N1066" s="24"/>
    </row>
    <row r="1067" spans="12:14" s="2" customFormat="1" x14ac:dyDescent="0.2">
      <c r="L1067" s="4"/>
      <c r="M1067" s="24"/>
      <c r="N1067" s="24"/>
    </row>
    <row r="1068" spans="12:14" s="2" customFormat="1" x14ac:dyDescent="0.2">
      <c r="L1068" s="4"/>
      <c r="M1068" s="24"/>
      <c r="N1068" s="24"/>
    </row>
    <row r="1069" spans="12:14" s="2" customFormat="1" x14ac:dyDescent="0.2">
      <c r="L1069" s="4"/>
      <c r="M1069" s="24"/>
      <c r="N1069" s="24"/>
    </row>
    <row r="1070" spans="12:14" s="2" customFormat="1" x14ac:dyDescent="0.2">
      <c r="L1070" s="4"/>
      <c r="M1070" s="24"/>
      <c r="N1070" s="24"/>
    </row>
    <row r="1071" spans="12:14" s="2" customFormat="1" x14ac:dyDescent="0.2">
      <c r="L1071" s="4"/>
      <c r="M1071" s="24"/>
      <c r="N1071" s="24"/>
    </row>
    <row r="1072" spans="12:14" s="2" customFormat="1" x14ac:dyDescent="0.2">
      <c r="L1072" s="4"/>
      <c r="M1072" s="24"/>
      <c r="N1072" s="24"/>
    </row>
    <row r="1073" spans="12:14" s="2" customFormat="1" x14ac:dyDescent="0.2">
      <c r="L1073" s="4"/>
      <c r="M1073" s="24"/>
      <c r="N1073" s="24"/>
    </row>
    <row r="1074" spans="12:14" s="2" customFormat="1" x14ac:dyDescent="0.2">
      <c r="L1074" s="4"/>
      <c r="M1074" s="24"/>
      <c r="N1074" s="24"/>
    </row>
    <row r="1075" spans="12:14" s="2" customFormat="1" x14ac:dyDescent="0.2">
      <c r="L1075" s="4"/>
      <c r="M1075" s="24"/>
      <c r="N1075" s="24"/>
    </row>
    <row r="1076" spans="12:14" s="2" customFormat="1" x14ac:dyDescent="0.2">
      <c r="L1076" s="4"/>
      <c r="M1076" s="24"/>
      <c r="N1076" s="24"/>
    </row>
    <row r="1077" spans="12:14" s="2" customFormat="1" x14ac:dyDescent="0.2">
      <c r="L1077" s="4"/>
      <c r="M1077" s="24"/>
      <c r="N1077" s="24"/>
    </row>
    <row r="1078" spans="12:14" s="2" customFormat="1" x14ac:dyDescent="0.2">
      <c r="L1078" s="4"/>
      <c r="M1078" s="24"/>
      <c r="N1078" s="24"/>
    </row>
    <row r="1079" spans="12:14" s="2" customFormat="1" x14ac:dyDescent="0.2">
      <c r="L1079" s="4"/>
      <c r="M1079" s="24"/>
      <c r="N1079" s="24"/>
    </row>
    <row r="1080" spans="12:14" s="2" customFormat="1" x14ac:dyDescent="0.2">
      <c r="L1080" s="4"/>
      <c r="M1080" s="24"/>
      <c r="N1080" s="24"/>
    </row>
    <row r="1081" spans="12:14" s="2" customFormat="1" x14ac:dyDescent="0.2">
      <c r="L1081" s="4"/>
      <c r="M1081" s="24"/>
      <c r="N1081" s="24"/>
    </row>
    <row r="1082" spans="12:14" s="2" customFormat="1" x14ac:dyDescent="0.2">
      <c r="L1082" s="4"/>
      <c r="M1082" s="24"/>
      <c r="N1082" s="24"/>
    </row>
    <row r="1083" spans="12:14" s="2" customFormat="1" x14ac:dyDescent="0.2">
      <c r="L1083" s="4"/>
      <c r="M1083" s="24"/>
      <c r="N1083" s="24"/>
    </row>
    <row r="1084" spans="12:14" s="2" customFormat="1" x14ac:dyDescent="0.2">
      <c r="L1084" s="4"/>
      <c r="M1084" s="24"/>
      <c r="N1084" s="24"/>
    </row>
    <row r="1085" spans="12:14" s="2" customFormat="1" x14ac:dyDescent="0.2">
      <c r="L1085" s="4"/>
      <c r="M1085" s="24"/>
      <c r="N1085" s="24"/>
    </row>
    <row r="1086" spans="12:14" s="2" customFormat="1" x14ac:dyDescent="0.2">
      <c r="L1086" s="4"/>
      <c r="M1086" s="24"/>
      <c r="N1086" s="24"/>
    </row>
    <row r="1087" spans="12:14" s="2" customFormat="1" x14ac:dyDescent="0.2">
      <c r="L1087" s="4"/>
      <c r="M1087" s="24"/>
      <c r="N1087" s="24"/>
    </row>
    <row r="1088" spans="12:14" s="2" customFormat="1" x14ac:dyDescent="0.2">
      <c r="L1088" s="4"/>
      <c r="M1088" s="24"/>
      <c r="N1088" s="24"/>
    </row>
    <row r="1089" spans="12:14" s="2" customFormat="1" x14ac:dyDescent="0.2">
      <c r="L1089" s="4"/>
      <c r="M1089" s="24"/>
      <c r="N1089" s="24"/>
    </row>
    <row r="1090" spans="12:14" s="2" customFormat="1" x14ac:dyDescent="0.2">
      <c r="L1090" s="4"/>
      <c r="M1090" s="24"/>
      <c r="N1090" s="24"/>
    </row>
    <row r="1091" spans="12:14" s="2" customFormat="1" x14ac:dyDescent="0.2">
      <c r="L1091" s="4"/>
      <c r="M1091" s="24"/>
      <c r="N1091" s="24"/>
    </row>
    <row r="1092" spans="12:14" s="2" customFormat="1" x14ac:dyDescent="0.2">
      <c r="L1092" s="4"/>
      <c r="M1092" s="24"/>
      <c r="N1092" s="24"/>
    </row>
    <row r="1093" spans="12:14" s="2" customFormat="1" x14ac:dyDescent="0.2">
      <c r="L1093" s="4"/>
      <c r="M1093" s="24"/>
      <c r="N1093" s="24"/>
    </row>
    <row r="1094" spans="12:14" s="2" customFormat="1" x14ac:dyDescent="0.2">
      <c r="L1094" s="4"/>
      <c r="M1094" s="24"/>
      <c r="N1094" s="24"/>
    </row>
    <row r="1095" spans="12:14" s="2" customFormat="1" x14ac:dyDescent="0.2">
      <c r="L1095" s="4"/>
      <c r="M1095" s="24"/>
      <c r="N1095" s="24"/>
    </row>
    <row r="1096" spans="12:14" s="2" customFormat="1" x14ac:dyDescent="0.2">
      <c r="L1096" s="4"/>
      <c r="M1096" s="24"/>
      <c r="N1096" s="24"/>
    </row>
    <row r="1097" spans="12:14" s="2" customFormat="1" x14ac:dyDescent="0.2">
      <c r="L1097" s="4"/>
      <c r="M1097" s="24"/>
      <c r="N1097" s="24"/>
    </row>
    <row r="1098" spans="12:14" s="2" customFormat="1" x14ac:dyDescent="0.2">
      <c r="L1098" s="4"/>
      <c r="M1098" s="24"/>
      <c r="N1098" s="24"/>
    </row>
    <row r="1099" spans="12:14" s="2" customFormat="1" x14ac:dyDescent="0.2">
      <c r="L1099" s="4"/>
      <c r="M1099" s="24"/>
      <c r="N1099" s="24"/>
    </row>
    <row r="1100" spans="12:14" s="2" customFormat="1" x14ac:dyDescent="0.2">
      <c r="L1100" s="4"/>
      <c r="M1100" s="24"/>
      <c r="N1100" s="24"/>
    </row>
    <row r="1101" spans="12:14" s="2" customFormat="1" x14ac:dyDescent="0.2">
      <c r="L1101" s="4"/>
      <c r="M1101" s="24"/>
      <c r="N1101" s="24"/>
    </row>
    <row r="1102" spans="12:14" s="2" customFormat="1" x14ac:dyDescent="0.2">
      <c r="L1102" s="4"/>
      <c r="M1102" s="24"/>
      <c r="N1102" s="24"/>
    </row>
    <row r="1103" spans="12:14" s="2" customFormat="1" x14ac:dyDescent="0.2">
      <c r="L1103" s="4"/>
      <c r="M1103" s="24"/>
      <c r="N1103" s="24"/>
    </row>
    <row r="1104" spans="12:14" s="2" customFormat="1" x14ac:dyDescent="0.2">
      <c r="L1104" s="4"/>
      <c r="M1104" s="24"/>
      <c r="N1104" s="24"/>
    </row>
    <row r="1105" spans="12:14" s="2" customFormat="1" x14ac:dyDescent="0.2">
      <c r="L1105" s="4"/>
      <c r="M1105" s="24"/>
      <c r="N1105" s="24"/>
    </row>
    <row r="1106" spans="12:14" s="2" customFormat="1" x14ac:dyDescent="0.2">
      <c r="L1106" s="4"/>
      <c r="M1106" s="24"/>
      <c r="N1106" s="24"/>
    </row>
    <row r="1107" spans="12:14" s="2" customFormat="1" x14ac:dyDescent="0.2">
      <c r="L1107" s="4"/>
      <c r="M1107" s="24"/>
      <c r="N1107" s="24"/>
    </row>
    <row r="1108" spans="12:14" s="2" customFormat="1" x14ac:dyDescent="0.2">
      <c r="L1108" s="4"/>
      <c r="M1108" s="24"/>
      <c r="N1108" s="24"/>
    </row>
    <row r="1109" spans="12:14" s="2" customFormat="1" x14ac:dyDescent="0.2">
      <c r="L1109" s="4"/>
      <c r="M1109" s="24"/>
      <c r="N1109" s="24"/>
    </row>
    <row r="1110" spans="12:14" s="2" customFormat="1" x14ac:dyDescent="0.2">
      <c r="L1110" s="4"/>
      <c r="M1110" s="24"/>
      <c r="N1110" s="24"/>
    </row>
    <row r="1111" spans="12:14" s="2" customFormat="1" x14ac:dyDescent="0.2">
      <c r="L1111" s="4"/>
      <c r="M1111" s="24"/>
      <c r="N1111" s="24"/>
    </row>
    <row r="1112" spans="12:14" s="2" customFormat="1" x14ac:dyDescent="0.2">
      <c r="L1112" s="4"/>
      <c r="M1112" s="24"/>
      <c r="N1112" s="24"/>
    </row>
    <row r="1113" spans="12:14" s="2" customFormat="1" x14ac:dyDescent="0.2">
      <c r="L1113" s="4"/>
      <c r="M1113" s="24"/>
      <c r="N1113" s="24"/>
    </row>
    <row r="1114" spans="12:14" s="2" customFormat="1" x14ac:dyDescent="0.2">
      <c r="L1114" s="4"/>
      <c r="M1114" s="24"/>
      <c r="N1114" s="24"/>
    </row>
    <row r="1115" spans="12:14" s="2" customFormat="1" x14ac:dyDescent="0.2">
      <c r="L1115" s="4"/>
      <c r="M1115" s="24"/>
      <c r="N1115" s="24"/>
    </row>
    <row r="1116" spans="12:14" s="2" customFormat="1" x14ac:dyDescent="0.2">
      <c r="L1116" s="4"/>
      <c r="M1116" s="24"/>
      <c r="N1116" s="24"/>
    </row>
    <row r="1117" spans="12:14" s="2" customFormat="1" x14ac:dyDescent="0.2">
      <c r="L1117" s="4"/>
      <c r="M1117" s="24"/>
      <c r="N1117" s="24"/>
    </row>
    <row r="1118" spans="12:14" s="2" customFormat="1" x14ac:dyDescent="0.2">
      <c r="L1118" s="4"/>
      <c r="M1118" s="24"/>
      <c r="N1118" s="24"/>
    </row>
    <row r="1119" spans="12:14" s="2" customFormat="1" x14ac:dyDescent="0.2">
      <c r="L1119" s="4"/>
      <c r="M1119" s="24"/>
      <c r="N1119" s="24"/>
    </row>
    <row r="1120" spans="12:14" s="2" customFormat="1" x14ac:dyDescent="0.2">
      <c r="L1120" s="4"/>
      <c r="M1120" s="24"/>
      <c r="N1120" s="24"/>
    </row>
    <row r="1121" spans="12:14" s="2" customFormat="1" x14ac:dyDescent="0.2">
      <c r="L1121" s="4"/>
      <c r="M1121" s="24"/>
      <c r="N1121" s="24"/>
    </row>
    <row r="1122" spans="12:14" s="2" customFormat="1" x14ac:dyDescent="0.2">
      <c r="L1122" s="4"/>
      <c r="M1122" s="24"/>
      <c r="N1122" s="24"/>
    </row>
    <row r="1123" spans="12:14" s="2" customFormat="1" x14ac:dyDescent="0.2">
      <c r="L1123" s="4"/>
      <c r="M1123" s="24"/>
      <c r="N1123" s="24"/>
    </row>
    <row r="1124" spans="12:14" s="2" customFormat="1" x14ac:dyDescent="0.2">
      <c r="L1124" s="4"/>
      <c r="M1124" s="24"/>
      <c r="N1124" s="24"/>
    </row>
    <row r="1125" spans="12:14" s="2" customFormat="1" x14ac:dyDescent="0.2">
      <c r="L1125" s="4"/>
      <c r="M1125" s="24"/>
      <c r="N1125" s="24"/>
    </row>
    <row r="1126" spans="12:14" s="2" customFormat="1" x14ac:dyDescent="0.2">
      <c r="L1126" s="4"/>
      <c r="M1126" s="24"/>
      <c r="N1126" s="24"/>
    </row>
    <row r="1127" spans="12:14" s="2" customFormat="1" x14ac:dyDescent="0.2">
      <c r="L1127" s="4"/>
      <c r="M1127" s="24"/>
      <c r="N1127" s="24"/>
    </row>
    <row r="1128" spans="12:14" s="2" customFormat="1" x14ac:dyDescent="0.2">
      <c r="L1128" s="4"/>
      <c r="M1128" s="24"/>
      <c r="N1128" s="24"/>
    </row>
    <row r="1129" spans="12:14" s="2" customFormat="1" x14ac:dyDescent="0.2">
      <c r="L1129" s="4"/>
      <c r="M1129" s="24"/>
      <c r="N1129" s="24"/>
    </row>
    <row r="1130" spans="12:14" s="2" customFormat="1" x14ac:dyDescent="0.2">
      <c r="L1130" s="4"/>
      <c r="M1130" s="24"/>
      <c r="N1130" s="24"/>
    </row>
    <row r="1131" spans="12:14" s="2" customFormat="1" x14ac:dyDescent="0.2">
      <c r="L1131" s="4"/>
      <c r="M1131" s="24"/>
      <c r="N1131" s="24"/>
    </row>
    <row r="1132" spans="12:14" s="2" customFormat="1" x14ac:dyDescent="0.2">
      <c r="L1132" s="4"/>
      <c r="M1132" s="24"/>
      <c r="N1132" s="24"/>
    </row>
    <row r="1133" spans="12:14" s="2" customFormat="1" x14ac:dyDescent="0.2">
      <c r="L1133" s="4"/>
      <c r="M1133" s="24"/>
      <c r="N1133" s="24"/>
    </row>
    <row r="1134" spans="12:14" s="2" customFormat="1" x14ac:dyDescent="0.2">
      <c r="L1134" s="4"/>
      <c r="M1134" s="24"/>
      <c r="N1134" s="24"/>
    </row>
    <row r="1135" spans="12:14" s="2" customFormat="1" x14ac:dyDescent="0.2">
      <c r="L1135" s="4"/>
      <c r="M1135" s="24"/>
      <c r="N1135" s="24"/>
    </row>
    <row r="1136" spans="12:14" s="2" customFormat="1" x14ac:dyDescent="0.2">
      <c r="L1136" s="4"/>
      <c r="M1136" s="24"/>
      <c r="N1136" s="24"/>
    </row>
    <row r="1137" spans="12:14" s="2" customFormat="1" x14ac:dyDescent="0.2">
      <c r="L1137" s="4"/>
      <c r="M1137" s="24"/>
      <c r="N1137" s="24"/>
    </row>
    <row r="1138" spans="12:14" s="2" customFormat="1" x14ac:dyDescent="0.2">
      <c r="L1138" s="4"/>
      <c r="M1138" s="24"/>
      <c r="N1138" s="24"/>
    </row>
    <row r="1139" spans="12:14" s="2" customFormat="1" x14ac:dyDescent="0.2">
      <c r="L1139" s="4"/>
      <c r="M1139" s="24"/>
      <c r="N1139" s="24"/>
    </row>
    <row r="1140" spans="12:14" s="2" customFormat="1" x14ac:dyDescent="0.2">
      <c r="L1140" s="4"/>
      <c r="M1140" s="24"/>
      <c r="N1140" s="24"/>
    </row>
    <row r="1141" spans="12:14" s="2" customFormat="1" x14ac:dyDescent="0.2">
      <c r="L1141" s="4"/>
      <c r="M1141" s="24"/>
      <c r="N1141" s="24"/>
    </row>
    <row r="1142" spans="12:14" s="2" customFormat="1" x14ac:dyDescent="0.2">
      <c r="L1142" s="4"/>
      <c r="M1142" s="24"/>
      <c r="N1142" s="24"/>
    </row>
    <row r="1143" spans="12:14" s="2" customFormat="1" x14ac:dyDescent="0.2">
      <c r="L1143" s="4"/>
      <c r="M1143" s="24"/>
      <c r="N1143" s="24"/>
    </row>
    <row r="1144" spans="12:14" s="2" customFormat="1" x14ac:dyDescent="0.2">
      <c r="L1144" s="4"/>
      <c r="M1144" s="24"/>
      <c r="N1144" s="24"/>
    </row>
    <row r="1145" spans="12:14" s="2" customFormat="1" x14ac:dyDescent="0.2">
      <c r="L1145" s="4"/>
      <c r="M1145" s="24"/>
      <c r="N1145" s="24"/>
    </row>
    <row r="1146" spans="12:14" s="2" customFormat="1" x14ac:dyDescent="0.2">
      <c r="L1146" s="4"/>
      <c r="M1146" s="24"/>
      <c r="N1146" s="24"/>
    </row>
    <row r="1147" spans="12:14" s="2" customFormat="1" x14ac:dyDescent="0.2">
      <c r="L1147" s="4"/>
      <c r="M1147" s="24"/>
      <c r="N1147" s="24"/>
    </row>
    <row r="1148" spans="12:14" s="2" customFormat="1" x14ac:dyDescent="0.2">
      <c r="L1148" s="4"/>
      <c r="M1148" s="24"/>
      <c r="N1148" s="24"/>
    </row>
    <row r="1149" spans="12:14" s="2" customFormat="1" x14ac:dyDescent="0.2">
      <c r="L1149" s="4"/>
      <c r="M1149" s="24"/>
      <c r="N1149" s="24"/>
    </row>
    <row r="1150" spans="12:14" s="2" customFormat="1" x14ac:dyDescent="0.2">
      <c r="L1150" s="4"/>
      <c r="M1150" s="24"/>
      <c r="N1150" s="24"/>
    </row>
    <row r="1151" spans="12:14" s="2" customFormat="1" x14ac:dyDescent="0.2">
      <c r="L1151" s="4"/>
      <c r="M1151" s="24"/>
      <c r="N1151" s="24"/>
    </row>
    <row r="1152" spans="12:14" s="2" customFormat="1" x14ac:dyDescent="0.2">
      <c r="L1152" s="4"/>
      <c r="M1152" s="24"/>
      <c r="N1152" s="24"/>
    </row>
    <row r="1153" spans="12:14" s="2" customFormat="1" x14ac:dyDescent="0.2">
      <c r="L1153" s="4"/>
      <c r="M1153" s="24"/>
      <c r="N1153" s="24"/>
    </row>
    <row r="1154" spans="12:14" s="2" customFormat="1" x14ac:dyDescent="0.2">
      <c r="L1154" s="4"/>
      <c r="M1154" s="24"/>
      <c r="N1154" s="24"/>
    </row>
    <row r="1155" spans="12:14" s="2" customFormat="1" x14ac:dyDescent="0.2">
      <c r="L1155" s="4"/>
      <c r="M1155" s="24"/>
      <c r="N1155" s="24"/>
    </row>
    <row r="1156" spans="12:14" s="2" customFormat="1" x14ac:dyDescent="0.2">
      <c r="L1156" s="4"/>
      <c r="M1156" s="24"/>
      <c r="N1156" s="24"/>
    </row>
    <row r="1157" spans="12:14" s="2" customFormat="1" x14ac:dyDescent="0.2">
      <c r="L1157" s="4"/>
      <c r="M1157" s="24"/>
      <c r="N1157" s="24"/>
    </row>
    <row r="1158" spans="12:14" s="2" customFormat="1" x14ac:dyDescent="0.2">
      <c r="L1158" s="4"/>
      <c r="M1158" s="24"/>
      <c r="N1158" s="24"/>
    </row>
    <row r="1159" spans="12:14" s="2" customFormat="1" x14ac:dyDescent="0.2">
      <c r="L1159" s="4"/>
      <c r="M1159" s="24"/>
      <c r="N1159" s="24"/>
    </row>
    <row r="1160" spans="12:14" s="2" customFormat="1" x14ac:dyDescent="0.2">
      <c r="L1160" s="4"/>
      <c r="M1160" s="24"/>
      <c r="N1160" s="24"/>
    </row>
    <row r="1161" spans="12:14" s="2" customFormat="1" x14ac:dyDescent="0.2">
      <c r="L1161" s="4"/>
      <c r="M1161" s="24"/>
      <c r="N1161" s="24"/>
    </row>
    <row r="1162" spans="12:14" s="2" customFormat="1" x14ac:dyDescent="0.2">
      <c r="L1162" s="4"/>
      <c r="M1162" s="24"/>
      <c r="N1162" s="24"/>
    </row>
    <row r="1163" spans="12:14" s="2" customFormat="1" x14ac:dyDescent="0.2">
      <c r="L1163" s="4"/>
      <c r="M1163" s="24"/>
      <c r="N1163" s="24"/>
    </row>
    <row r="1164" spans="12:14" s="2" customFormat="1" x14ac:dyDescent="0.2">
      <c r="L1164" s="4"/>
      <c r="M1164" s="24"/>
      <c r="N1164" s="24"/>
    </row>
    <row r="1165" spans="12:14" s="2" customFormat="1" x14ac:dyDescent="0.2">
      <c r="L1165" s="4"/>
      <c r="M1165" s="24"/>
      <c r="N1165" s="24"/>
    </row>
    <row r="1166" spans="12:14" s="2" customFormat="1" x14ac:dyDescent="0.2">
      <c r="L1166" s="4"/>
      <c r="M1166" s="24"/>
      <c r="N1166" s="24"/>
    </row>
    <row r="1167" spans="12:14" s="2" customFormat="1" x14ac:dyDescent="0.2">
      <c r="L1167" s="4"/>
      <c r="M1167" s="24"/>
      <c r="N1167" s="24"/>
    </row>
    <row r="1168" spans="12:14" s="2" customFormat="1" x14ac:dyDescent="0.2">
      <c r="L1168" s="4"/>
      <c r="M1168" s="24"/>
      <c r="N1168" s="24"/>
    </row>
    <row r="1169" spans="12:14" s="2" customFormat="1" x14ac:dyDescent="0.2">
      <c r="L1169" s="4"/>
      <c r="M1169" s="24"/>
      <c r="N1169" s="24"/>
    </row>
    <row r="1170" spans="12:14" s="2" customFormat="1" x14ac:dyDescent="0.2">
      <c r="L1170" s="4"/>
      <c r="M1170" s="24"/>
      <c r="N1170" s="24"/>
    </row>
    <row r="1171" spans="12:14" s="2" customFormat="1" x14ac:dyDescent="0.2">
      <c r="L1171" s="4"/>
      <c r="M1171" s="24"/>
      <c r="N1171" s="24"/>
    </row>
    <row r="1172" spans="12:14" s="2" customFormat="1" x14ac:dyDescent="0.2">
      <c r="L1172" s="4"/>
      <c r="M1172" s="24"/>
      <c r="N1172" s="24"/>
    </row>
    <row r="1173" spans="12:14" s="2" customFormat="1" x14ac:dyDescent="0.2">
      <c r="L1173" s="4"/>
      <c r="M1173" s="24"/>
      <c r="N1173" s="24"/>
    </row>
    <row r="1174" spans="12:14" s="2" customFormat="1" x14ac:dyDescent="0.2">
      <c r="L1174" s="4"/>
      <c r="M1174" s="24"/>
      <c r="N1174" s="24"/>
    </row>
    <row r="1175" spans="12:14" s="2" customFormat="1" x14ac:dyDescent="0.2">
      <c r="L1175" s="4"/>
      <c r="M1175" s="24"/>
      <c r="N1175" s="24"/>
    </row>
    <row r="1176" spans="12:14" s="2" customFormat="1" x14ac:dyDescent="0.2">
      <c r="L1176" s="4"/>
      <c r="M1176" s="24"/>
      <c r="N1176" s="24"/>
    </row>
    <row r="1177" spans="12:14" s="2" customFormat="1" x14ac:dyDescent="0.2">
      <c r="L1177" s="4"/>
      <c r="M1177" s="24"/>
      <c r="N1177" s="24"/>
    </row>
    <row r="1178" spans="12:14" s="2" customFormat="1" x14ac:dyDescent="0.2">
      <c r="L1178" s="4"/>
      <c r="M1178" s="24"/>
      <c r="N1178" s="24"/>
    </row>
    <row r="1179" spans="12:14" s="2" customFormat="1" x14ac:dyDescent="0.2">
      <c r="L1179" s="4"/>
      <c r="M1179" s="24"/>
      <c r="N1179" s="24"/>
    </row>
    <row r="1180" spans="12:14" s="2" customFormat="1" x14ac:dyDescent="0.2">
      <c r="L1180" s="4"/>
      <c r="M1180" s="24"/>
      <c r="N1180" s="24"/>
    </row>
    <row r="1181" spans="12:14" s="2" customFormat="1" x14ac:dyDescent="0.2">
      <c r="L1181" s="4"/>
      <c r="M1181" s="24"/>
      <c r="N1181" s="24"/>
    </row>
    <row r="1182" spans="12:14" s="2" customFormat="1" x14ac:dyDescent="0.2">
      <c r="L1182" s="4"/>
      <c r="M1182" s="24"/>
      <c r="N1182" s="24"/>
    </row>
    <row r="1183" spans="12:14" s="2" customFormat="1" x14ac:dyDescent="0.2">
      <c r="L1183" s="4"/>
      <c r="M1183" s="24"/>
      <c r="N1183" s="24"/>
    </row>
    <row r="1184" spans="12:14" s="2" customFormat="1" x14ac:dyDescent="0.2">
      <c r="L1184" s="4"/>
      <c r="M1184" s="24"/>
      <c r="N1184" s="24"/>
    </row>
    <row r="1185" spans="12:14" s="2" customFormat="1" x14ac:dyDescent="0.2">
      <c r="L1185" s="4"/>
      <c r="M1185" s="24"/>
      <c r="N1185" s="24"/>
    </row>
    <row r="1186" spans="12:14" s="2" customFormat="1" x14ac:dyDescent="0.2">
      <c r="L1186" s="4"/>
      <c r="M1186" s="24"/>
      <c r="N1186" s="24"/>
    </row>
    <row r="1187" spans="12:14" s="2" customFormat="1" x14ac:dyDescent="0.2">
      <c r="L1187" s="4"/>
      <c r="M1187" s="24"/>
      <c r="N1187" s="24"/>
    </row>
    <row r="1188" spans="12:14" s="2" customFormat="1" x14ac:dyDescent="0.2">
      <c r="L1188" s="4"/>
      <c r="M1188" s="24"/>
      <c r="N1188" s="24"/>
    </row>
    <row r="1189" spans="12:14" s="2" customFormat="1" x14ac:dyDescent="0.2">
      <c r="L1189" s="4"/>
      <c r="M1189" s="24"/>
      <c r="N1189" s="24"/>
    </row>
    <row r="1190" spans="12:14" s="2" customFormat="1" x14ac:dyDescent="0.2">
      <c r="L1190" s="4"/>
      <c r="M1190" s="24"/>
      <c r="N1190" s="24"/>
    </row>
    <row r="1191" spans="12:14" s="2" customFormat="1" x14ac:dyDescent="0.2">
      <c r="L1191" s="4"/>
      <c r="M1191" s="24"/>
      <c r="N1191" s="24"/>
    </row>
    <row r="1192" spans="12:14" s="2" customFormat="1" x14ac:dyDescent="0.2">
      <c r="L1192" s="4"/>
      <c r="M1192" s="24"/>
      <c r="N1192" s="24"/>
    </row>
    <row r="1193" spans="12:14" s="2" customFormat="1" x14ac:dyDescent="0.2">
      <c r="L1193" s="4"/>
      <c r="M1193" s="24"/>
      <c r="N1193" s="24"/>
    </row>
    <row r="1194" spans="12:14" s="2" customFormat="1" x14ac:dyDescent="0.2">
      <c r="L1194" s="4"/>
      <c r="M1194" s="24"/>
      <c r="N1194" s="24"/>
    </row>
    <row r="1195" spans="12:14" s="2" customFormat="1" x14ac:dyDescent="0.2">
      <c r="L1195" s="4"/>
      <c r="M1195" s="24"/>
      <c r="N1195" s="24"/>
    </row>
    <row r="1196" spans="12:14" s="2" customFormat="1" x14ac:dyDescent="0.2">
      <c r="L1196" s="4"/>
      <c r="M1196" s="24"/>
      <c r="N1196" s="24"/>
    </row>
    <row r="1197" spans="12:14" s="2" customFormat="1" x14ac:dyDescent="0.2">
      <c r="L1197" s="4"/>
      <c r="M1197" s="24"/>
      <c r="N1197" s="24"/>
    </row>
    <row r="1198" spans="12:14" s="2" customFormat="1" x14ac:dyDescent="0.2">
      <c r="L1198" s="4"/>
      <c r="M1198" s="24"/>
      <c r="N1198" s="24"/>
    </row>
    <row r="1199" spans="12:14" s="2" customFormat="1" x14ac:dyDescent="0.2">
      <c r="L1199" s="4"/>
      <c r="M1199" s="24"/>
      <c r="N1199" s="24"/>
    </row>
    <row r="1200" spans="12:14" s="2" customFormat="1" x14ac:dyDescent="0.2">
      <c r="L1200" s="4"/>
      <c r="M1200" s="24"/>
      <c r="N1200" s="24"/>
    </row>
    <row r="1201" spans="12:14" s="2" customFormat="1" x14ac:dyDescent="0.2">
      <c r="L1201" s="4"/>
      <c r="M1201" s="24"/>
      <c r="N1201" s="24"/>
    </row>
  </sheetData>
  <autoFilter ref="A1:N1201">
    <sortState ref="A15:N151">
      <sortCondition descending="1" ref="I1:I1201"/>
    </sortState>
  </autoFilter>
  <conditionalFormatting sqref="A780:A1048576 A2:A151">
    <cfRule type="duplicateValues" dxfId="3" priority="13"/>
  </conditionalFormatting>
  <conditionalFormatting sqref="A780:B1048576 A2 A3:B3 B77 B5 B7 B9 B11 B13 B15 B17 B19 B21 B51 B53 B55 B57 B59 B61 B63 B65 B67 B69 B71 B73 B75 A4:A96 B79 B81 B83 B85 B87 B89 B91 B93 B95 A97:B151">
    <cfRule type="duplicateValues" dxfId="2" priority="15"/>
  </conditionalFormatting>
  <conditionalFormatting sqref="B780:B1048576">
    <cfRule type="duplicateValues" dxfId="1" priority="16"/>
  </conditionalFormatting>
  <conditionalFormatting sqref="B780:B1048576 B3 B77 B5 B7 B9 B11 B13 B15 B17 B19 B21 B51 B53 B55 B57 B59 B61 B63 B65 B67 B69 B71 B73 B75 B79 B81 B83 B85 B87 B89 B91 B93 B95 B97:B151">
    <cfRule type="duplicateValues" dxfId="0" priority="17"/>
  </conditionalFormatting>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
  <sheetViews>
    <sheetView tabSelected="1" topLeftCell="A3" workbookViewId="0">
      <selection activeCell="D10" sqref="D10"/>
    </sheetView>
  </sheetViews>
  <sheetFormatPr baseColWidth="10" defaultRowHeight="16" x14ac:dyDescent="0.2"/>
  <cols>
    <col min="1" max="1" width="22.33203125" customWidth="1"/>
    <col min="2" max="2" width="28.1640625" customWidth="1"/>
    <col min="3" max="3" width="30.6640625" customWidth="1"/>
    <col min="4" max="5" width="38.83203125" customWidth="1"/>
    <col min="6" max="6" width="5.1640625" customWidth="1"/>
    <col min="7" max="7" width="3.1640625" customWidth="1"/>
    <col min="8" max="19" width="5.1640625" customWidth="1"/>
    <col min="20" max="20" width="3.1640625" customWidth="1"/>
    <col min="21" max="22" width="5.1640625" customWidth="1"/>
    <col min="23" max="23" width="3.1640625" customWidth="1"/>
    <col min="24" max="24" width="5.1640625" customWidth="1"/>
    <col min="25" max="25" width="3.1640625" customWidth="1"/>
    <col min="26" max="29" width="5.1640625" customWidth="1"/>
    <col min="30" max="30" width="3.1640625" customWidth="1"/>
    <col min="31" max="33" width="5.1640625" customWidth="1"/>
    <col min="34" max="34" width="3.1640625" customWidth="1"/>
    <col min="35" max="37" width="5.1640625" customWidth="1"/>
    <col min="38" max="38" width="3.1640625" customWidth="1"/>
    <col min="39" max="42" width="5.1640625" customWidth="1"/>
    <col min="43" max="43" width="3.1640625" customWidth="1"/>
    <col min="44" max="51" width="5.1640625" customWidth="1"/>
    <col min="52" max="52" width="3.1640625" customWidth="1"/>
    <col min="53" max="57" width="5.1640625" customWidth="1"/>
    <col min="58" max="58" width="3.1640625" customWidth="1"/>
    <col min="59" max="67" width="5.1640625" customWidth="1"/>
    <col min="68" max="68" width="3.1640625" customWidth="1"/>
    <col min="69" max="72" width="5.1640625" customWidth="1"/>
    <col min="73" max="73" width="3.1640625" customWidth="1"/>
    <col min="74" max="79" width="5.1640625" customWidth="1"/>
    <col min="80" max="80" width="3.1640625" customWidth="1"/>
    <col min="81" max="81" width="5.1640625" customWidth="1"/>
    <col min="82" max="82" width="3.1640625" customWidth="1"/>
    <col min="83" max="83" width="5.1640625" customWidth="1"/>
    <col min="84" max="84" width="3.1640625" customWidth="1"/>
    <col min="85" max="85" width="5.1640625" customWidth="1"/>
    <col min="86" max="86" width="3.1640625" customWidth="1"/>
    <col min="87" max="90" width="5.1640625" customWidth="1"/>
    <col min="91" max="91" width="3.1640625" customWidth="1"/>
    <col min="92" max="94" width="5.1640625" customWidth="1"/>
    <col min="95" max="95" width="6.83203125" customWidth="1"/>
    <col min="96" max="96" width="12.1640625" customWidth="1"/>
    <col min="97" max="97" width="3.1640625" customWidth="1"/>
    <col min="98" max="99" width="5.1640625" customWidth="1"/>
    <col min="100" max="100" width="3.1640625" customWidth="1"/>
    <col min="101" max="101" width="5.1640625" customWidth="1"/>
    <col min="102" max="102" width="3.1640625" customWidth="1"/>
    <col min="103" max="108" width="5.1640625" customWidth="1"/>
    <col min="109" max="109" width="3.1640625" customWidth="1"/>
    <col min="110" max="111" width="5.1640625" customWidth="1"/>
    <col min="112" max="112" width="3.1640625" customWidth="1"/>
    <col min="113" max="113" width="5.1640625" customWidth="1"/>
    <col min="114" max="114" width="6.83203125" customWidth="1"/>
    <col min="115" max="115" width="4.33203125" customWidth="1"/>
    <col min="116" max="117" width="5.1640625" customWidth="1"/>
    <col min="118" max="118" width="3.1640625" customWidth="1"/>
    <col min="119" max="119" width="5.1640625" customWidth="1"/>
    <col min="120" max="120" width="6.83203125" customWidth="1"/>
    <col min="121" max="121" width="9" customWidth="1"/>
    <col min="122" max="122" width="11.5" bestFit="1" customWidth="1"/>
  </cols>
  <sheetData>
    <row r="3" spans="1:2" x14ac:dyDescent="0.2">
      <c r="A3" s="12" t="s">
        <v>319</v>
      </c>
      <c r="B3" t="s">
        <v>318</v>
      </c>
    </row>
    <row r="4" spans="1:2" x14ac:dyDescent="0.2">
      <c r="A4" t="s">
        <v>318</v>
      </c>
      <c r="B4" s="14">
        <v>53.414666666666676</v>
      </c>
    </row>
    <row r="7" spans="1:2" x14ac:dyDescent="0.2">
      <c r="A7" s="20" t="s">
        <v>331</v>
      </c>
    </row>
    <row r="10" spans="1:2" x14ac:dyDescent="0.2">
      <c r="A10" s="12" t="s">
        <v>319</v>
      </c>
    </row>
    <row r="11" spans="1:2" x14ac:dyDescent="0.2">
      <c r="A11" s="12" t="s">
        <v>315</v>
      </c>
      <c r="B11" t="s">
        <v>318</v>
      </c>
    </row>
    <row r="12" spans="1:2" x14ac:dyDescent="0.2">
      <c r="A12" s="13" t="s">
        <v>165</v>
      </c>
      <c r="B12" s="14">
        <v>61.45333333333334</v>
      </c>
    </row>
    <row r="13" spans="1:2" x14ac:dyDescent="0.2">
      <c r="A13" s="13" t="s">
        <v>3</v>
      </c>
      <c r="B13" s="14">
        <v>52.521481481481487</v>
      </c>
    </row>
    <row r="14" spans="1:2" x14ac:dyDescent="0.2">
      <c r="A14" s="13" t="s">
        <v>316</v>
      </c>
      <c r="B14" s="14"/>
    </row>
    <row r="15" spans="1:2" x14ac:dyDescent="0.2">
      <c r="A15" s="13" t="s">
        <v>317</v>
      </c>
      <c r="B15" s="14">
        <v>53.414666666666676</v>
      </c>
    </row>
    <row r="20" spans="1:3" x14ac:dyDescent="0.2">
      <c r="A20" t="s">
        <v>330</v>
      </c>
    </row>
    <row r="23" spans="1:3" x14ac:dyDescent="0.2">
      <c r="B23" s="12" t="s">
        <v>321</v>
      </c>
    </row>
    <row r="24" spans="1:3" x14ac:dyDescent="0.2">
      <c r="A24" s="12" t="s">
        <v>315</v>
      </c>
      <c r="B24" t="s">
        <v>319</v>
      </c>
      <c r="C24" t="s">
        <v>322</v>
      </c>
    </row>
    <row r="25" spans="1:3" x14ac:dyDescent="0.2">
      <c r="A25" s="13" t="s">
        <v>165</v>
      </c>
      <c r="B25" s="14">
        <v>61.45333333333334</v>
      </c>
      <c r="C25" s="14">
        <v>4.4333333333333336</v>
      </c>
    </row>
    <row r="26" spans="1:3" x14ac:dyDescent="0.2">
      <c r="A26" s="13" t="s">
        <v>3</v>
      </c>
      <c r="B26" s="14">
        <v>52.521481481481487</v>
      </c>
      <c r="C26" s="14">
        <v>4.6318518518518497</v>
      </c>
    </row>
    <row r="27" spans="1:3" x14ac:dyDescent="0.2">
      <c r="A27" s="13" t="s">
        <v>316</v>
      </c>
      <c r="B27" s="14"/>
      <c r="C27" s="14"/>
    </row>
    <row r="28" spans="1:3" x14ac:dyDescent="0.2">
      <c r="A28" s="13" t="s">
        <v>317</v>
      </c>
      <c r="B28" s="14">
        <v>53.414666666666676</v>
      </c>
      <c r="C28" s="14">
        <v>4.6120000000000001</v>
      </c>
    </row>
  </sheetData>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N28" sqref="N28"/>
    </sheetView>
  </sheetViews>
  <sheetFormatPr baseColWidth="10" defaultRowHeight="16" x14ac:dyDescent="0.2"/>
  <cols>
    <col min="1" max="1" width="5.5" customWidth="1"/>
    <col min="2" max="2" width="28.6640625" customWidth="1"/>
    <col min="3" max="3" width="28.33203125" customWidth="1"/>
    <col min="4" max="4" width="3.1640625" bestFit="1" customWidth="1"/>
    <col min="5" max="5" width="6.83203125" bestFit="1" customWidth="1"/>
    <col min="6" max="6" width="10.83203125" bestFit="1" customWidth="1"/>
  </cols>
  <sheetData>
    <row r="3" spans="1:3" x14ac:dyDescent="0.2">
      <c r="B3" s="12" t="s">
        <v>321</v>
      </c>
    </row>
    <row r="4" spans="1:3" x14ac:dyDescent="0.2">
      <c r="B4" t="s">
        <v>325</v>
      </c>
      <c r="C4" t="s">
        <v>326</v>
      </c>
    </row>
    <row r="5" spans="1:3" x14ac:dyDescent="0.2">
      <c r="A5" t="s">
        <v>318</v>
      </c>
      <c r="B5" s="14">
        <v>188</v>
      </c>
      <c r="C5" s="14">
        <v>204</v>
      </c>
    </row>
    <row r="8" spans="1:3" x14ac:dyDescent="0.2">
      <c r="A8" t="s">
        <v>327</v>
      </c>
      <c r="B8">
        <v>150</v>
      </c>
      <c r="C8">
        <v>150</v>
      </c>
    </row>
    <row r="9" spans="1:3" x14ac:dyDescent="0.2">
      <c r="A9" s="20" t="s">
        <v>328</v>
      </c>
      <c r="B9" s="30">
        <f>B5/B8</f>
        <v>1.2533333333333334</v>
      </c>
      <c r="C9" s="30">
        <f>C5/C8</f>
        <v>1.36</v>
      </c>
    </row>
  </sheetData>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7"/>
  <sheetViews>
    <sheetView topLeftCell="A36" workbookViewId="0">
      <selection activeCell="J24" sqref="J24"/>
    </sheetView>
  </sheetViews>
  <sheetFormatPr baseColWidth="10" defaultRowHeight="16" x14ac:dyDescent="0.2"/>
  <cols>
    <col min="1" max="1" width="22.33203125" customWidth="1"/>
    <col min="2" max="2" width="15.83203125" customWidth="1"/>
    <col min="3" max="3" width="3.1640625" customWidth="1"/>
    <col min="4" max="4" width="4.1640625" customWidth="1"/>
    <col min="5" max="5" width="3.1640625" customWidth="1"/>
    <col min="6" max="6" width="4.1640625" customWidth="1"/>
    <col min="7" max="7" width="2.1640625" customWidth="1"/>
    <col min="8" max="8" width="6.83203125" customWidth="1"/>
  </cols>
  <sheetData>
    <row r="3" spans="1:17" x14ac:dyDescent="0.2">
      <c r="A3" s="12" t="s">
        <v>313</v>
      </c>
      <c r="B3" s="12" t="s">
        <v>314</v>
      </c>
    </row>
    <row r="4" spans="1:17" ht="17" thickBot="1" x14ac:dyDescent="0.25">
      <c r="B4">
        <v>1.5</v>
      </c>
      <c r="C4">
        <v>2</v>
      </c>
      <c r="D4">
        <v>2.5</v>
      </c>
      <c r="E4">
        <v>3</v>
      </c>
      <c r="F4">
        <v>3.5</v>
      </c>
      <c r="G4">
        <v>4</v>
      </c>
      <c r="H4" t="s">
        <v>316</v>
      </c>
      <c r="I4" t="s">
        <v>317</v>
      </c>
      <c r="L4" s="15">
        <v>1.5</v>
      </c>
      <c r="M4" s="15">
        <v>2</v>
      </c>
      <c r="N4" s="15">
        <v>2.5</v>
      </c>
      <c r="O4" s="15">
        <v>3</v>
      </c>
      <c r="P4" s="15">
        <v>3.5</v>
      </c>
      <c r="Q4" s="15">
        <v>4</v>
      </c>
    </row>
    <row r="5" spans="1:17" ht="17" thickTop="1" x14ac:dyDescent="0.2">
      <c r="A5" t="s">
        <v>318</v>
      </c>
      <c r="B5" s="14">
        <v>2</v>
      </c>
      <c r="C5" s="14">
        <v>22</v>
      </c>
      <c r="D5" s="14">
        <v>44</v>
      </c>
      <c r="E5" s="14">
        <v>69</v>
      </c>
      <c r="F5" s="14">
        <v>10</v>
      </c>
      <c r="G5" s="14">
        <v>3</v>
      </c>
      <c r="H5" s="14"/>
      <c r="I5" s="14">
        <v>150</v>
      </c>
      <c r="L5" s="19">
        <v>2</v>
      </c>
      <c r="M5" s="19">
        <v>22</v>
      </c>
      <c r="N5" s="19">
        <v>44</v>
      </c>
      <c r="O5" s="19">
        <v>69</v>
      </c>
      <c r="P5" s="19">
        <v>10</v>
      </c>
      <c r="Q5" s="19">
        <v>3</v>
      </c>
    </row>
    <row r="10" spans="1:17" x14ac:dyDescent="0.2">
      <c r="A10" t="s">
        <v>329</v>
      </c>
    </row>
    <row r="12" spans="1:17" x14ac:dyDescent="0.2">
      <c r="A12" s="12" t="s">
        <v>313</v>
      </c>
      <c r="B12" s="12" t="s">
        <v>314</v>
      </c>
    </row>
    <row r="13" spans="1:17" x14ac:dyDescent="0.2">
      <c r="A13" s="12" t="s">
        <v>315</v>
      </c>
      <c r="B13">
        <v>1.5</v>
      </c>
      <c r="C13">
        <v>2</v>
      </c>
      <c r="D13">
        <v>2.5</v>
      </c>
      <c r="E13">
        <v>3</v>
      </c>
      <c r="F13">
        <v>3.5</v>
      </c>
      <c r="G13">
        <v>4</v>
      </c>
      <c r="H13" t="s">
        <v>316</v>
      </c>
      <c r="I13" t="s">
        <v>317</v>
      </c>
      <c r="K13" s="16" t="s">
        <v>315</v>
      </c>
      <c r="L13" s="15">
        <v>1.5</v>
      </c>
      <c r="M13" s="15">
        <v>2</v>
      </c>
      <c r="N13" s="15">
        <v>2.5</v>
      </c>
      <c r="O13" s="15">
        <v>3</v>
      </c>
      <c r="P13" s="15">
        <v>3.5</v>
      </c>
      <c r="Q13" s="15">
        <v>4</v>
      </c>
    </row>
    <row r="14" spans="1:17" x14ac:dyDescent="0.2">
      <c r="A14" s="13" t="s">
        <v>165</v>
      </c>
      <c r="B14" s="14"/>
      <c r="C14" s="14">
        <v>3</v>
      </c>
      <c r="D14" s="14">
        <v>6</v>
      </c>
      <c r="E14" s="14">
        <v>5</v>
      </c>
      <c r="F14" s="14">
        <v>1</v>
      </c>
      <c r="G14" s="14"/>
      <c r="H14" s="14"/>
      <c r="I14" s="14">
        <v>15</v>
      </c>
      <c r="K14" s="17" t="s">
        <v>165</v>
      </c>
      <c r="L14" s="18"/>
      <c r="M14" s="18">
        <v>3</v>
      </c>
      <c r="N14" s="18">
        <v>6</v>
      </c>
      <c r="O14" s="18">
        <v>5</v>
      </c>
      <c r="P14" s="18">
        <v>1</v>
      </c>
      <c r="Q14" s="18"/>
    </row>
    <row r="15" spans="1:17" x14ac:dyDescent="0.2">
      <c r="A15" s="13" t="s">
        <v>3</v>
      </c>
      <c r="B15" s="14">
        <v>2</v>
      </c>
      <c r="C15" s="14">
        <v>19</v>
      </c>
      <c r="D15" s="14">
        <v>38</v>
      </c>
      <c r="E15" s="14">
        <v>64</v>
      </c>
      <c r="F15" s="14">
        <v>9</v>
      </c>
      <c r="G15" s="14">
        <v>3</v>
      </c>
      <c r="H15" s="14"/>
      <c r="I15" s="14">
        <v>135</v>
      </c>
      <c r="K15" s="17" t="s">
        <v>3</v>
      </c>
      <c r="L15" s="18">
        <v>2</v>
      </c>
      <c r="M15" s="18">
        <v>19</v>
      </c>
      <c r="N15" s="18">
        <v>38</v>
      </c>
      <c r="O15" s="18">
        <v>64</v>
      </c>
      <c r="P15" s="18">
        <v>9</v>
      </c>
      <c r="Q15" s="18">
        <v>3</v>
      </c>
    </row>
    <row r="16" spans="1:17" x14ac:dyDescent="0.2">
      <c r="A16" s="13" t="s">
        <v>316</v>
      </c>
      <c r="B16" s="14"/>
      <c r="C16" s="14"/>
      <c r="D16" s="14"/>
      <c r="E16" s="14"/>
      <c r="F16" s="14"/>
      <c r="G16" s="14"/>
      <c r="H16" s="14"/>
      <c r="I16" s="14"/>
    </row>
    <row r="17" spans="1:9" x14ac:dyDescent="0.2">
      <c r="A17" s="13" t="s">
        <v>317</v>
      </c>
      <c r="B17" s="14">
        <v>2</v>
      </c>
      <c r="C17" s="14">
        <v>22</v>
      </c>
      <c r="D17" s="14">
        <v>44</v>
      </c>
      <c r="E17" s="14">
        <v>69</v>
      </c>
      <c r="F17" s="14">
        <v>10</v>
      </c>
      <c r="G17" s="14">
        <v>3</v>
      </c>
      <c r="H17" s="14"/>
      <c r="I17" s="14">
        <v>150</v>
      </c>
    </row>
  </sheetData>
  <pageMargins left="0.75" right="0.75" top="1" bottom="1" header="0.5" footer="0.5"/>
  <pageSetup paperSize="9" orientation="portrait" horizontalDpi="4294967292" verticalDpi="429496729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Sheet1</vt:lpstr>
      <vt:lpstr>example data set</vt:lpstr>
      <vt:lpstr>Q2</vt:lpstr>
      <vt:lpstr>Q5</vt:lpstr>
      <vt:lpstr>Q6</vt:lpstr>
      <vt:lpstr>Sheet2</vt:lpstr>
    </vt:vector>
  </TitlesOfParts>
  <Company>University of New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Kemmis</dc:creator>
  <cp:lastModifiedBy>Microsoft Office User</cp:lastModifiedBy>
  <dcterms:created xsi:type="dcterms:W3CDTF">2015-12-13T23:36:44Z</dcterms:created>
  <dcterms:modified xsi:type="dcterms:W3CDTF">2016-03-13T11:05:20Z</dcterms:modified>
</cp:coreProperties>
</file>